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9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0.xml" ContentType="application/vnd.openxmlformats-officedocument.drawing+xml"/>
  <Override PartName="/xl/charts/chart39.xml" ContentType="application/vnd.openxmlformats-officedocument.drawingml.chart+xml"/>
  <Override PartName="/xl/drawings/drawing11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2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3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14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5.xml" ContentType="application/vnd.openxmlformats-officedocument.drawing+xml"/>
  <Override PartName="/xl/charts/chart52.xml" ContentType="application/vnd.openxmlformats-officedocument.drawingml.chart+xml"/>
  <Override PartName="/xl/drawings/drawing16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17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18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19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20.xml" ContentType="application/vnd.openxmlformats-officedocument.drawing+xml"/>
  <Override PartName="/xl/charts/chart79.xml" ContentType="application/vnd.openxmlformats-officedocument.drawingml.chart+xml"/>
  <Override PartName="/xl/drawings/drawing21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22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drawings/drawing23.xml" ContentType="application/vnd.openxmlformats-officedocument.drawing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drawings/drawing24.xml" ContentType="application/vnd.openxmlformats-officedocument.drawing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drawings/drawing25.xml" ContentType="application/vnd.openxmlformats-officedocument.drawing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3" windowWidth="25787" windowHeight="12073" tabRatio="807" firstSheet="6" activeTab="8"/>
  </bookViews>
  <sheets>
    <sheet name="Содержание" sheetId="9" r:id="rId1"/>
    <sheet name="1.Хлеб" sheetId="1" r:id="rId2"/>
    <sheet name="2.Изделия хлебобулочные" sheetId="4" r:id="rId3"/>
    <sheet name="3.Мясо" sheetId="6" r:id="rId4"/>
    <sheet name="4.Мясо кур" sheetId="10" r:id="rId5"/>
    <sheet name="5.Яйцо" sheetId="24" r:id="rId6"/>
    <sheet name="6.Мясо индеек" sheetId="11" r:id="rId7"/>
    <sheet name="7.Колбаса" sheetId="12" r:id="rId8"/>
    <sheet name="8.Консервы мясо" sheetId="13" r:id="rId9"/>
    <sheet name="9.Молоко" sheetId="14" r:id="rId10"/>
    <sheet name="10.МолокоУльтра" sheetId="15" r:id="rId11"/>
    <sheet name="11.Кефир и пр" sheetId="16" r:id="rId12"/>
    <sheet name="12.Сметана" sheetId="17" r:id="rId13"/>
    <sheet name="13.Творог" sheetId="18" r:id="rId14"/>
    <sheet name="14.Масло" sheetId="19" r:id="rId15"/>
    <sheet name="15.Сыр" sheetId="20" r:id="rId16"/>
    <sheet name="16.Рыба" sheetId="21" r:id="rId17"/>
    <sheet name="17.Консервы рыба" sheetId="22" r:id="rId18"/>
    <sheet name="18.Фрукты" sheetId="23" r:id="rId19"/>
    <sheet name="19.Овощи" sheetId="5" r:id="rId20"/>
    <sheet name="20.Картофель" sheetId="7" r:id="rId21"/>
    <sheet name="21.Переработка" sheetId="25" r:id="rId22"/>
    <sheet name="22.Мукомол" sheetId="26" r:id="rId23"/>
    <sheet name="23.Макароны" sheetId="27" r:id="rId24"/>
    <sheet name="24.Кондитерские" sheetId="28" r:id="rId25"/>
    <sheet name="25.Прочее" sheetId="30" r:id="rId26"/>
  </sheets>
  <definedNames>
    <definedName name="dict14596a9dae914c82b1d1f6ee71223594" localSheetId="22">#REF!</definedName>
    <definedName name="dict14596a9dae914c82b1d1f6ee71223594" localSheetId="23">#REF!</definedName>
    <definedName name="dict14596a9dae914c82b1d1f6ee71223594" localSheetId="24">#REF!</definedName>
    <definedName name="dict14596a9dae914c82b1d1f6ee71223594" localSheetId="25">#REF!</definedName>
    <definedName name="dict14596a9dae914c82b1d1f6ee71223594">#REF!</definedName>
    <definedName name="_xlnm.Print_Titles" localSheetId="21">'21.Переработка'!$3:$4</definedName>
    <definedName name="_xlnm.Print_Titles" localSheetId="22">'22.Мукомол'!$3:$4</definedName>
    <definedName name="_xlnm.Print_Titles" localSheetId="25">'25.Прочее'!$3:$4</definedName>
  </definedNames>
  <calcPr calcId="145621"/>
</workbook>
</file>

<file path=xl/calcChain.xml><?xml version="1.0" encoding="utf-8"?>
<calcChain xmlns="http://schemas.openxmlformats.org/spreadsheetml/2006/main">
  <c r="N5" i="1" l="1"/>
  <c r="N9" i="25" l="1"/>
  <c r="M8" i="14" l="1"/>
  <c r="O8" i="14" s="1"/>
  <c r="T8" i="14" s="1"/>
  <c r="N8" i="14"/>
  <c r="N13" i="30"/>
  <c r="P13" i="30" s="1"/>
  <c r="U13" i="30" s="1"/>
  <c r="O13" i="30"/>
  <c r="N10" i="30"/>
  <c r="P10" i="30" s="1"/>
  <c r="U10" i="30" s="1"/>
  <c r="O10" i="30"/>
  <c r="N15" i="30"/>
  <c r="P15" i="30" s="1"/>
  <c r="U15" i="30" s="1"/>
  <c r="O15" i="30"/>
  <c r="N16" i="30"/>
  <c r="P16" i="30" s="1"/>
  <c r="U16" i="30" s="1"/>
  <c r="O16" i="30"/>
  <c r="N17" i="30"/>
  <c r="P17" i="30" s="1"/>
  <c r="U17" i="30" s="1"/>
  <c r="O17" i="30"/>
  <c r="N14" i="30"/>
  <c r="P14" i="30" s="1"/>
  <c r="U14" i="30" s="1"/>
  <c r="O14" i="30"/>
  <c r="O12" i="30"/>
  <c r="N12" i="30"/>
  <c r="P12" i="30" s="1"/>
  <c r="U12" i="30" s="1"/>
  <c r="O11" i="30"/>
  <c r="N11" i="30"/>
  <c r="P11" i="30" s="1"/>
  <c r="U11" i="30" s="1"/>
  <c r="O9" i="30"/>
  <c r="N9" i="30"/>
  <c r="P9" i="30" s="1"/>
  <c r="U9" i="30" s="1"/>
  <c r="O8" i="30"/>
  <c r="N8" i="30"/>
  <c r="P8" i="30" s="1"/>
  <c r="U8" i="30" s="1"/>
  <c r="O7" i="30"/>
  <c r="N7" i="30"/>
  <c r="P7" i="30" s="1"/>
  <c r="U7" i="30" s="1"/>
  <c r="O6" i="30"/>
  <c r="N6" i="30"/>
  <c r="P6" i="30" s="1"/>
  <c r="U6" i="30" s="1"/>
  <c r="O5" i="30"/>
  <c r="N5" i="30"/>
  <c r="P5" i="30" s="1"/>
  <c r="U5" i="30" s="1"/>
  <c r="J7" i="28"/>
  <c r="I7" i="28"/>
  <c r="K7" i="28" s="1"/>
  <c r="P7" i="28" s="1"/>
  <c r="J6" i="28"/>
  <c r="I6" i="28"/>
  <c r="K6" i="28" s="1"/>
  <c r="P6" i="28" s="1"/>
  <c r="J5" i="28"/>
  <c r="I5" i="28"/>
  <c r="K5" i="28" s="1"/>
  <c r="P5" i="28" s="1"/>
  <c r="K7" i="27"/>
  <c r="J7" i="27"/>
  <c r="L7" i="27" s="1"/>
  <c r="Q7" i="27" s="1"/>
  <c r="K6" i="27"/>
  <c r="J6" i="27"/>
  <c r="L6" i="27" s="1"/>
  <c r="Q6" i="27" s="1"/>
  <c r="K5" i="27"/>
  <c r="J5" i="27"/>
  <c r="L5" i="27" s="1"/>
  <c r="Q5" i="27" s="1"/>
  <c r="K22" i="26"/>
  <c r="M22" i="26" s="1"/>
  <c r="R22" i="26" s="1"/>
  <c r="L22" i="26"/>
  <c r="K23" i="26"/>
  <c r="M23" i="26" s="1"/>
  <c r="R23" i="26" s="1"/>
  <c r="L23" i="26"/>
  <c r="L21" i="26"/>
  <c r="K21" i="26"/>
  <c r="M21" i="26" s="1"/>
  <c r="R21" i="26" s="1"/>
  <c r="L20" i="26"/>
  <c r="K20" i="26"/>
  <c r="M20" i="26" s="1"/>
  <c r="R20" i="26" s="1"/>
  <c r="L19" i="26"/>
  <c r="K19" i="26"/>
  <c r="M19" i="26" s="1"/>
  <c r="R19" i="26" s="1"/>
  <c r="L18" i="26"/>
  <c r="K18" i="26"/>
  <c r="M18" i="26" s="1"/>
  <c r="R18" i="26" s="1"/>
  <c r="L17" i="26"/>
  <c r="K17" i="26"/>
  <c r="M17" i="26" s="1"/>
  <c r="R17" i="26" s="1"/>
  <c r="L16" i="26"/>
  <c r="K16" i="26"/>
  <c r="M16" i="26" s="1"/>
  <c r="R16" i="26" s="1"/>
  <c r="L15" i="26"/>
  <c r="K15" i="26"/>
  <c r="M15" i="26" s="1"/>
  <c r="R15" i="26" s="1"/>
  <c r="L14" i="26"/>
  <c r="K14" i="26"/>
  <c r="M14" i="26" s="1"/>
  <c r="R14" i="26" s="1"/>
  <c r="L13" i="26"/>
  <c r="K13" i="26"/>
  <c r="M13" i="26" s="1"/>
  <c r="R13" i="26" s="1"/>
  <c r="L12" i="26"/>
  <c r="K12" i="26"/>
  <c r="M12" i="26" s="1"/>
  <c r="R12" i="26" s="1"/>
  <c r="L11" i="26"/>
  <c r="K11" i="26"/>
  <c r="M11" i="26" s="1"/>
  <c r="L10" i="26"/>
  <c r="K10" i="26"/>
  <c r="M10" i="26" s="1"/>
  <c r="L9" i="26"/>
  <c r="K9" i="26"/>
  <c r="M9" i="26" s="1"/>
  <c r="L8" i="26"/>
  <c r="K8" i="26"/>
  <c r="M8" i="26" s="1"/>
  <c r="L7" i="26"/>
  <c r="K7" i="26"/>
  <c r="M7" i="26" s="1"/>
  <c r="R7" i="26" s="1"/>
  <c r="L6" i="26"/>
  <c r="K6" i="26"/>
  <c r="M6" i="26" s="1"/>
  <c r="R6" i="26" s="1"/>
  <c r="L5" i="26"/>
  <c r="K5" i="26"/>
  <c r="M5" i="26" s="1"/>
  <c r="R5" i="26" s="1"/>
  <c r="M12" i="25"/>
  <c r="O12" i="25" s="1"/>
  <c r="T12" i="25" s="1"/>
  <c r="N12" i="25"/>
  <c r="M13" i="25"/>
  <c r="O13" i="25" s="1"/>
  <c r="T13" i="25" s="1"/>
  <c r="N13" i="25"/>
  <c r="M14" i="25"/>
  <c r="O14" i="25" s="1"/>
  <c r="T14" i="25" s="1"/>
  <c r="N14" i="25"/>
  <c r="M15" i="25"/>
  <c r="O15" i="25" s="1"/>
  <c r="T15" i="25" s="1"/>
  <c r="N15" i="25"/>
  <c r="M16" i="25"/>
  <c r="O16" i="25" s="1"/>
  <c r="T16" i="25" s="1"/>
  <c r="N16" i="25"/>
  <c r="M17" i="25"/>
  <c r="O17" i="25" s="1"/>
  <c r="T17" i="25" s="1"/>
  <c r="N17" i="25"/>
  <c r="M18" i="25"/>
  <c r="O18" i="25" s="1"/>
  <c r="T18" i="25" s="1"/>
  <c r="N18" i="25"/>
  <c r="M19" i="25"/>
  <c r="O19" i="25" s="1"/>
  <c r="T19" i="25" s="1"/>
  <c r="N19" i="25"/>
  <c r="M20" i="25"/>
  <c r="O20" i="25" s="1"/>
  <c r="T20" i="25" s="1"/>
  <c r="N20" i="25"/>
  <c r="M21" i="25"/>
  <c r="O21" i="25" s="1"/>
  <c r="T21" i="25" s="1"/>
  <c r="N21" i="25"/>
  <c r="N11" i="25"/>
  <c r="M11" i="25"/>
  <c r="O11" i="25" s="1"/>
  <c r="T11" i="25" s="1"/>
  <c r="N10" i="25"/>
  <c r="M10" i="25"/>
  <c r="O10" i="25" s="1"/>
  <c r="T10" i="25" s="1"/>
  <c r="M9" i="25"/>
  <c r="O9" i="25" s="1"/>
  <c r="T9" i="25" s="1"/>
  <c r="N8" i="25"/>
  <c r="M8" i="25"/>
  <c r="O8" i="25" s="1"/>
  <c r="T8" i="25" s="1"/>
  <c r="N7" i="25"/>
  <c r="M7" i="25"/>
  <c r="O7" i="25" s="1"/>
  <c r="T7" i="25" s="1"/>
  <c r="N6" i="25"/>
  <c r="M6" i="25"/>
  <c r="O6" i="25" s="1"/>
  <c r="T6" i="25" s="1"/>
  <c r="N5" i="25"/>
  <c r="M5" i="25"/>
  <c r="O5" i="25" s="1"/>
  <c r="T5" i="25" s="1"/>
  <c r="J5" i="24"/>
  <c r="I5" i="24"/>
  <c r="K5" i="24" s="1"/>
  <c r="P5" i="24" s="1"/>
  <c r="L10" i="23"/>
  <c r="K10" i="23"/>
  <c r="M10" i="23" s="1"/>
  <c r="R10" i="23" s="1"/>
  <c r="L9" i="23"/>
  <c r="K9" i="23"/>
  <c r="M9" i="23" s="1"/>
  <c r="R9" i="23" s="1"/>
  <c r="L8" i="23"/>
  <c r="K8" i="23"/>
  <c r="M8" i="23" s="1"/>
  <c r="R8" i="23" s="1"/>
  <c r="L7" i="23"/>
  <c r="K7" i="23"/>
  <c r="M7" i="23" s="1"/>
  <c r="R7" i="23" s="1"/>
  <c r="L6" i="23"/>
  <c r="K6" i="23"/>
  <c r="M6" i="23" s="1"/>
  <c r="R6" i="23" s="1"/>
  <c r="L5" i="23"/>
  <c r="K5" i="23"/>
  <c r="M5" i="23" s="1"/>
  <c r="R5" i="23" s="1"/>
  <c r="L7" i="22"/>
  <c r="K7" i="22"/>
  <c r="M7" i="22" s="1"/>
  <c r="R7" i="22" s="1"/>
  <c r="L6" i="22"/>
  <c r="K6" i="22"/>
  <c r="M6" i="22" s="1"/>
  <c r="R6" i="22" s="1"/>
  <c r="L5" i="22"/>
  <c r="K5" i="22"/>
  <c r="M5" i="22" s="1"/>
  <c r="R5" i="22" s="1"/>
  <c r="J11" i="21"/>
  <c r="L11" i="21" s="1"/>
  <c r="Q11" i="21" s="1"/>
  <c r="J10" i="21"/>
  <c r="L10" i="21" s="1"/>
  <c r="Q10" i="21" s="1"/>
  <c r="K10" i="21"/>
  <c r="K11" i="21"/>
  <c r="K9" i="21"/>
  <c r="J9" i="21"/>
  <c r="L9" i="21" s="1"/>
  <c r="Q9" i="21" s="1"/>
  <c r="K8" i="21"/>
  <c r="J8" i="21"/>
  <c r="L8" i="21" s="1"/>
  <c r="Q8" i="21" s="1"/>
  <c r="K7" i="21"/>
  <c r="J7" i="21"/>
  <c r="L7" i="21" s="1"/>
  <c r="Q7" i="21" s="1"/>
  <c r="K6" i="21"/>
  <c r="J6" i="21"/>
  <c r="L6" i="21" s="1"/>
  <c r="Q6" i="21" s="1"/>
  <c r="K5" i="21"/>
  <c r="J5" i="21"/>
  <c r="L5" i="21" s="1"/>
  <c r="Q5" i="21" s="1"/>
  <c r="J5" i="20"/>
  <c r="I5" i="20"/>
  <c r="K5" i="20" s="1"/>
  <c r="P5" i="20" s="1"/>
  <c r="N6" i="19"/>
  <c r="M6" i="19"/>
  <c r="O6" i="19" s="1"/>
  <c r="T6" i="19" s="1"/>
  <c r="N5" i="19"/>
  <c r="M5" i="19"/>
  <c r="O5" i="19" s="1"/>
  <c r="T5" i="19" s="1"/>
  <c r="L6" i="18"/>
  <c r="K6" i="18"/>
  <c r="M6" i="18" s="1"/>
  <c r="R6" i="18" s="1"/>
  <c r="L5" i="18"/>
  <c r="K5" i="18"/>
  <c r="M5" i="18" s="1"/>
  <c r="R5" i="18" s="1"/>
  <c r="M6" i="17"/>
  <c r="L6" i="17"/>
  <c r="N6" i="17" s="1"/>
  <c r="S6" i="17" s="1"/>
  <c r="M5" i="17"/>
  <c r="L5" i="17"/>
  <c r="N5" i="17" s="1"/>
  <c r="S5" i="17" s="1"/>
  <c r="N10" i="16"/>
  <c r="P10" i="16" s="1"/>
  <c r="U10" i="16" s="1"/>
  <c r="O10" i="16"/>
  <c r="O9" i="16" l="1"/>
  <c r="N9" i="16"/>
  <c r="P9" i="16" s="1"/>
  <c r="U9" i="16" s="1"/>
  <c r="O8" i="16"/>
  <c r="N8" i="16"/>
  <c r="P8" i="16" s="1"/>
  <c r="U8" i="16" s="1"/>
  <c r="O7" i="16"/>
  <c r="N7" i="16"/>
  <c r="P7" i="16" s="1"/>
  <c r="U7" i="16" s="1"/>
  <c r="O6" i="16"/>
  <c r="N6" i="16"/>
  <c r="P6" i="16" s="1"/>
  <c r="U6" i="16" s="1"/>
  <c r="O5" i="16"/>
  <c r="N5" i="16"/>
  <c r="P5" i="16" s="1"/>
  <c r="U5" i="16" s="1"/>
  <c r="J5" i="15"/>
  <c r="I5" i="15"/>
  <c r="K5" i="15" s="1"/>
  <c r="P5" i="15" s="1"/>
  <c r="N7" i="14" l="1"/>
  <c r="M7" i="14"/>
  <c r="O7" i="14" s="1"/>
  <c r="T7" i="14" s="1"/>
  <c r="N6" i="14"/>
  <c r="M6" i="14"/>
  <c r="O6" i="14" s="1"/>
  <c r="T6" i="14" s="1"/>
  <c r="N5" i="14"/>
  <c r="M5" i="14"/>
  <c r="O5" i="14" s="1"/>
  <c r="T5" i="14" s="1"/>
  <c r="K6" i="13"/>
  <c r="J6" i="13"/>
  <c r="L6" i="13" s="1"/>
  <c r="Q6" i="13" s="1"/>
  <c r="K5" i="13"/>
  <c r="J5" i="13"/>
  <c r="L5" i="13" s="1"/>
  <c r="Q5" i="13" s="1"/>
  <c r="K9" i="12"/>
  <c r="J9" i="12"/>
  <c r="L9" i="12" s="1"/>
  <c r="Q9" i="12" s="1"/>
  <c r="K8" i="12"/>
  <c r="J8" i="12"/>
  <c r="L8" i="12" s="1"/>
  <c r="Q8" i="12" s="1"/>
  <c r="K7" i="12"/>
  <c r="J7" i="12"/>
  <c r="L7" i="12" s="1"/>
  <c r="Q7" i="12" s="1"/>
  <c r="K6" i="12"/>
  <c r="J6" i="12"/>
  <c r="L6" i="12" s="1"/>
  <c r="Q6" i="12" s="1"/>
  <c r="K5" i="12"/>
  <c r="J5" i="12"/>
  <c r="L5" i="12" s="1"/>
  <c r="Q5" i="12" s="1"/>
  <c r="J6" i="11"/>
  <c r="I6" i="11"/>
  <c r="K6" i="11" s="1"/>
  <c r="P6" i="11" s="1"/>
  <c r="J5" i="11"/>
  <c r="I5" i="11"/>
  <c r="K5" i="11" s="1"/>
  <c r="P5" i="11" s="1"/>
  <c r="K9" i="10"/>
  <c r="J9" i="10"/>
  <c r="L9" i="10" s="1"/>
  <c r="Q9" i="10" s="1"/>
  <c r="K8" i="10"/>
  <c r="J8" i="10"/>
  <c r="L8" i="10" s="1"/>
  <c r="Q8" i="10" s="1"/>
  <c r="K7" i="10"/>
  <c r="J7" i="10"/>
  <c r="L7" i="10" s="1"/>
  <c r="Q7" i="10" s="1"/>
  <c r="K6" i="10"/>
  <c r="J6" i="10"/>
  <c r="L6" i="10" s="1"/>
  <c r="Q6" i="10" s="1"/>
  <c r="K5" i="10"/>
  <c r="L5" i="10"/>
  <c r="Q5" i="10" s="1"/>
  <c r="K5" i="7"/>
  <c r="J5" i="7"/>
  <c r="L5" i="7" l="1"/>
  <c r="K12" i="6"/>
  <c r="J12" i="6"/>
  <c r="L12" i="6" s="1"/>
  <c r="Q12" i="6" s="1"/>
  <c r="K11" i="6"/>
  <c r="J11" i="6"/>
  <c r="L11" i="6" s="1"/>
  <c r="Q11" i="6" s="1"/>
  <c r="K10" i="6"/>
  <c r="J10" i="6"/>
  <c r="L10" i="6" s="1"/>
  <c r="Q10" i="6" s="1"/>
  <c r="K9" i="6"/>
  <c r="J9" i="6"/>
  <c r="L9" i="6" s="1"/>
  <c r="Q9" i="6" s="1"/>
  <c r="K8" i="6"/>
  <c r="J8" i="6"/>
  <c r="L8" i="6" s="1"/>
  <c r="Q8" i="6" s="1"/>
  <c r="K7" i="6"/>
  <c r="J7" i="6"/>
  <c r="L7" i="6" s="1"/>
  <c r="Q7" i="6" s="1"/>
  <c r="K6" i="6"/>
  <c r="J6" i="6"/>
  <c r="L6" i="6" s="1"/>
  <c r="Q6" i="6" s="1"/>
  <c r="K5" i="6"/>
  <c r="J5" i="6"/>
  <c r="L5" i="6" s="1"/>
  <c r="Q5" i="6" s="1"/>
  <c r="K11" i="5"/>
  <c r="M11" i="5" s="1"/>
  <c r="L11" i="5"/>
  <c r="L10" i="5"/>
  <c r="K10" i="5"/>
  <c r="M10" i="5" s="1"/>
  <c r="R10" i="5" s="1"/>
  <c r="L9" i="5"/>
  <c r="K9" i="5"/>
  <c r="M9" i="5" s="1"/>
  <c r="R9" i="5" s="1"/>
  <c r="L8" i="5"/>
  <c r="K8" i="5"/>
  <c r="M8" i="5" s="1"/>
  <c r="R8" i="5" s="1"/>
  <c r="L7" i="5"/>
  <c r="K7" i="5"/>
  <c r="M7" i="5" s="1"/>
  <c r="R7" i="5" s="1"/>
  <c r="L6" i="5"/>
  <c r="K6" i="5"/>
  <c r="M6" i="5" s="1"/>
  <c r="R6" i="5" s="1"/>
  <c r="L5" i="5"/>
  <c r="K5" i="5"/>
  <c r="M5" i="5" s="1"/>
  <c r="R5" i="5" s="1"/>
  <c r="L9" i="4"/>
  <c r="N9" i="4" s="1"/>
  <c r="S9" i="4" s="1"/>
  <c r="M9" i="4"/>
  <c r="L10" i="4"/>
  <c r="N10" i="4" s="1"/>
  <c r="S10" i="4" s="1"/>
  <c r="M10" i="4"/>
  <c r="L11" i="4"/>
  <c r="N11" i="4" s="1"/>
  <c r="S11" i="4" s="1"/>
  <c r="M11" i="4"/>
  <c r="M8" i="4"/>
  <c r="L8" i="4"/>
  <c r="N8" i="4" s="1"/>
  <c r="S8" i="4" s="1"/>
  <c r="M7" i="4"/>
  <c r="L7" i="4"/>
  <c r="N7" i="4" s="1"/>
  <c r="S7" i="4" s="1"/>
  <c r="M6" i="4"/>
  <c r="L6" i="4"/>
  <c r="N6" i="4" s="1"/>
  <c r="S6" i="4" s="1"/>
  <c r="M5" i="4"/>
  <c r="L5" i="4"/>
  <c r="N5" i="4" s="1"/>
  <c r="S5" i="4" s="1"/>
  <c r="M7" i="1" l="1"/>
  <c r="O7" i="1" s="1"/>
  <c r="T7" i="1" s="1"/>
  <c r="M8" i="1"/>
  <c r="O8" i="1" s="1"/>
  <c r="T8" i="1" s="1"/>
  <c r="M6" i="1"/>
  <c r="O6" i="1" s="1"/>
  <c r="N6" i="1"/>
  <c r="N7" i="1"/>
  <c r="N8" i="1"/>
  <c r="M5" i="1"/>
  <c r="O5" i="1" s="1"/>
  <c r="T5" i="1" s="1"/>
  <c r="T6" i="1" l="1"/>
</calcChain>
</file>

<file path=xl/sharedStrings.xml><?xml version="1.0" encoding="utf-8"?>
<sst xmlns="http://schemas.openxmlformats.org/spreadsheetml/2006/main" count="1108" uniqueCount="429">
  <si>
    <t>Наименование товара</t>
  </si>
  <si>
    <t>Ед.измерения</t>
  </si>
  <si>
    <t>Характеристики товара</t>
  </si>
  <si>
    <t xml:space="preserve">Требования к фасовке и упаковке  </t>
  </si>
  <si>
    <t>Кол-во источников</t>
  </si>
  <si>
    <t>к-т вариации</t>
  </si>
  <si>
    <t>Источники информации</t>
  </si>
  <si>
    <t>Хлеб недлительного хранения</t>
  </si>
  <si>
    <t>Булочные изделия</t>
  </si>
  <si>
    <t>кг</t>
  </si>
  <si>
    <t>Рекомендуемые цены, руб.</t>
  </si>
  <si>
    <t xml:space="preserve">2 квартал 2022 </t>
  </si>
  <si>
    <t xml:space="preserve">3 квартал 2022 </t>
  </si>
  <si>
    <t xml:space="preserve"> 4 квартал 2022 </t>
  </si>
  <si>
    <t>1 квартал 2023</t>
  </si>
  <si>
    <t>Рекомендуемая  цена на 2 квартал 2023</t>
  </si>
  <si>
    <t>Расчет НМЦК, руб. (в соответствии с Методическими рекомендациями</t>
  </si>
  <si>
    <t>Пряники</t>
  </si>
  <si>
    <t xml:space="preserve">Вид продукта по технологии производства
Заварные
Вид продукта по рецептуре
Глазированные </t>
  </si>
  <si>
    <t xml:space="preserve">картонная коробка  массой до 6 кг. </t>
  </si>
  <si>
    <t>Вафли</t>
  </si>
  <si>
    <t xml:space="preserve">Вид продукта
Вафли
Наличие начинки
Да
</t>
  </si>
  <si>
    <t>Изделия бараночные</t>
  </si>
  <si>
    <t xml:space="preserve">Вид изделия
Баранки
</t>
  </si>
  <si>
    <t xml:space="preserve"> Герметичная упаковка </t>
  </si>
  <si>
    <t>Изделия сухарные</t>
  </si>
  <si>
    <t xml:space="preserve">Вид изделия
Сухари сдобные пшеничные
Вид сырья
Пшеничная хлебопекарная мука
</t>
  </si>
  <si>
    <t>Печенье сладкое</t>
  </si>
  <si>
    <t>Вид печенья
Сахарное
Вид продукта по рецептуре
Неглазированное
Без начинки</t>
  </si>
  <si>
    <t>Герметичная упаковка</t>
  </si>
  <si>
    <t>Вид продукта по рецептуре Неглазированное
Вид печенья Овсяное
Вид продукта по рецептуре Без добавлений
Вид продукта по рецептуре Без начинки
Пшеничная хлебопекарная мука</t>
  </si>
  <si>
    <t xml:space="preserve">Вид изделия
Сушки
</t>
  </si>
  <si>
    <t>Свекла столовая</t>
  </si>
  <si>
    <t xml:space="preserve">Товарный сорт
Первый
</t>
  </si>
  <si>
    <t>Развес. Упаковка до 50  кг.</t>
  </si>
  <si>
    <t>Капуста белокочанная</t>
  </si>
  <si>
    <t xml:space="preserve">Товарный класс
Первый
</t>
  </si>
  <si>
    <t>Чеснок свежий</t>
  </si>
  <si>
    <t xml:space="preserve">Товарный сорт
Высший
</t>
  </si>
  <si>
    <t>Упаковка до 0,5 кг.</t>
  </si>
  <si>
    <t>Картофель продовольственный</t>
  </si>
  <si>
    <t xml:space="preserve">Вид картофеля по сроку созревания
Картофель продовольственный поздний
</t>
  </si>
  <si>
    <t>Томаты (помидоры)</t>
  </si>
  <si>
    <t xml:space="preserve">Товарный сорт  Первый
Товарный тип   Круглые
Цвет томатов   Красный
</t>
  </si>
  <si>
    <t>томаты укладывают в ящики, обеспечивающие качество и безопасность продукта при транспортировке.</t>
  </si>
  <si>
    <t>Морковь столовая</t>
  </si>
  <si>
    <t>Лук репчатый</t>
  </si>
  <si>
    <t xml:space="preserve">Товарный сорт   Первый
Цвет лука   Желтый
</t>
  </si>
  <si>
    <t>Огурцы</t>
  </si>
  <si>
    <t xml:space="preserve">Тип огурцов по размеру плода                                                                                                                                                                                                                                                                                                                                                                                                                                                                          Среднеплодные
Товарный сорт  Высший
</t>
  </si>
  <si>
    <t>огурцы укладывают в ящики плотными рядами вровень с краями тары</t>
  </si>
  <si>
    <t>Говядина замороженная</t>
  </si>
  <si>
    <t xml:space="preserve"> Развес. Упаковочные материалы  обеспечивающие
сохранность и качество  при транспортировании и хранении 
</t>
  </si>
  <si>
    <t xml:space="preserve"> Развес. Упаковочные материалы  обеспечивающие
сохранность и качество  при транспортировании и хранении
</t>
  </si>
  <si>
    <t>Субпродукты пищевые крупного рогатого скота замороженные</t>
  </si>
  <si>
    <t>Тара, упаковочные материалы  обеспечивающие сохранность и товарный вид субпродуктов</t>
  </si>
  <si>
    <t xml:space="preserve">Полуфабрикаты мясные и мясосодержащие замороженные </t>
  </si>
  <si>
    <t xml:space="preserve">Потребительская упаковка. Вес до 10 кг </t>
  </si>
  <si>
    <t xml:space="preserve"> Развес. Упаковочные материалы  обеспечивающие
сохранность и качество  при транспортировании и хранении</t>
  </si>
  <si>
    <r>
      <t xml:space="preserve">Вид В тесте  Наименование </t>
    </r>
    <r>
      <rPr>
        <b/>
        <sz val="10"/>
        <rFont val="Times New Roman"/>
        <family val="1"/>
        <charset val="204"/>
      </rPr>
      <t>Пельмени</t>
    </r>
    <r>
      <rPr>
        <sz val="10"/>
        <rFont val="Times New Roman"/>
        <family val="1"/>
        <charset val="204"/>
      </rPr>
      <t xml:space="preserve"> Группа мясосодержащие Категория Б </t>
    </r>
  </si>
  <si>
    <r>
      <t xml:space="preserve">Вид мяса по способу обработки
Бескостное
Вид мяса по способу разделки
Отруб     
Категория  Первая   </t>
    </r>
    <r>
      <rPr>
        <b/>
        <sz val="10"/>
        <rFont val="Times New Roman"/>
        <family val="1"/>
        <charset val="204"/>
      </rPr>
      <t xml:space="preserve"> 
Лопаточная часть</t>
    </r>
    <r>
      <rPr>
        <sz val="10"/>
        <rFont val="Times New Roman"/>
        <family val="1"/>
        <charset val="204"/>
      </rPr>
      <t xml:space="preserve"> Наличие</t>
    </r>
  </si>
  <si>
    <r>
      <t xml:space="preserve">Вид мяса по способу обработки
Бескостное
Вид мяса по способу разделки
</t>
    </r>
    <r>
      <rPr>
        <b/>
        <sz val="10"/>
        <rFont val="Times New Roman"/>
        <family val="1"/>
        <charset val="204"/>
      </rPr>
      <t xml:space="preserve">Отруб  </t>
    </r>
  </si>
  <si>
    <r>
      <t xml:space="preserve">Вид мяса по способу обработки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кости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мяса по способу разделки     </t>
    </r>
    <r>
      <rPr>
        <b/>
        <sz val="10"/>
        <rFont val="Times New Roman"/>
        <family val="1"/>
        <charset val="204"/>
      </rPr>
      <t>Полутуша</t>
    </r>
    <r>
      <rPr>
        <sz val="10"/>
        <rFont val="Times New Roman"/>
        <family val="1"/>
        <charset val="204"/>
      </rPr>
      <t xml:space="preserve">
</t>
    </r>
  </si>
  <si>
    <r>
      <t xml:space="preserve">Группа   Мясные   Вид   </t>
    </r>
    <r>
      <rPr>
        <b/>
        <sz val="10"/>
        <rFont val="Times New Roman"/>
        <family val="1"/>
        <charset val="204"/>
      </rPr>
      <t xml:space="preserve">Рубленные  </t>
    </r>
    <r>
      <rPr>
        <sz val="10"/>
        <rFont val="Times New Roman"/>
        <family val="1"/>
        <charset val="204"/>
      </rPr>
      <t xml:space="preserve"> Категория Б</t>
    </r>
  </si>
  <si>
    <r>
      <t xml:space="preserve">Вид субпродукта
</t>
    </r>
    <r>
      <rPr>
        <b/>
        <sz val="10"/>
        <rFont val="Times New Roman"/>
        <family val="1"/>
        <charset val="204"/>
      </rPr>
      <t>печень</t>
    </r>
    <r>
      <rPr>
        <sz val="10"/>
        <rFont val="Times New Roman"/>
        <family val="1"/>
        <charset val="204"/>
      </rPr>
      <t xml:space="preserve">
Субпродукт в блоках да
</t>
    </r>
  </si>
  <si>
    <r>
      <t xml:space="preserve">Вид субпродукта
</t>
    </r>
    <r>
      <rPr>
        <b/>
        <sz val="10"/>
        <rFont val="Times New Roman"/>
        <family val="1"/>
        <charset val="204"/>
      </rPr>
      <t>сердце</t>
    </r>
    <r>
      <rPr>
        <sz val="10"/>
        <rFont val="Times New Roman"/>
        <family val="1"/>
        <charset val="204"/>
      </rPr>
      <t xml:space="preserve">
Субпродукт в блоках да
</t>
    </r>
  </si>
  <si>
    <r>
      <t xml:space="preserve">Вид субпродукта
</t>
    </r>
    <r>
      <rPr>
        <b/>
        <sz val="10"/>
        <rFont val="Times New Roman"/>
        <family val="1"/>
        <charset val="204"/>
      </rPr>
      <t>языки</t>
    </r>
    <r>
      <rPr>
        <sz val="10"/>
        <rFont val="Times New Roman"/>
        <family val="1"/>
        <charset val="204"/>
      </rPr>
      <t xml:space="preserve">
Субпродукт в блоках да
</t>
    </r>
  </si>
  <si>
    <t xml:space="preserve">Поставка продуктов питания (макаронные изделия) (совместная закупка) </t>
  </si>
  <si>
    <t>Поставка продуктов питания (бакалея) (совместная закупка)</t>
  </si>
  <si>
    <t>Поставка продуктов питания (овощи переработанные) (совместная закупка)</t>
  </si>
  <si>
    <t xml:space="preserve">Поставка продуктов питания (хлебобулочные изделия ненарезанные) (совместная закупка) </t>
  </si>
  <si>
    <t xml:space="preserve">Поставка продуктов питания (сахар) (совместная закупка) </t>
  </si>
  <si>
    <t xml:space="preserve">Поставка продуктов питания (хлебобулочные изделия нарезанные) (совместная закупка) </t>
  </si>
  <si>
    <t>Поставка продуктов питания (яблоки) (совместная закупка)</t>
  </si>
  <si>
    <t>Поставка продуктов питания (сухофрукты) (совместная закупка)</t>
  </si>
  <si>
    <t>Поставка продуктов питания (вафли, печенье овсяное) (совместная закупка)</t>
  </si>
  <si>
    <t xml:space="preserve">Поставка продуктов питания (мука пшеничная) (совместная закупка) </t>
  </si>
  <si>
    <t>Поставка продуктов питания (пряники, печенье сахарное) (совместная закупка)</t>
  </si>
  <si>
    <t xml:space="preserve">Поставка продуктов питания (молоко сгущенное) (совместная закупка) </t>
  </si>
  <si>
    <t>Поставка продуктов питания (колбаса полукопченая) (совместная закупка)</t>
  </si>
  <si>
    <t xml:space="preserve">Поставка продуктов питания (овощи) (совместная закупка) </t>
  </si>
  <si>
    <t xml:space="preserve">Поставка продуктов питания (мясо индеек) (совместная закупка) </t>
  </si>
  <si>
    <t>Поставка продуктов питания (томаты, огурцы свежие) (совместная закупка)</t>
  </si>
  <si>
    <t xml:space="preserve">Поставка продуктов питания (мясо кур) (совместная закупка) </t>
  </si>
  <si>
    <t xml:space="preserve">Поставка продуктов питания (картофель) (совместная закупка) </t>
  </si>
  <si>
    <t xml:space="preserve">Поставка продуктов питания (яйца куриные) (совместная закупка) </t>
  </si>
  <si>
    <t>Поставка продуктов питания (фрукты переработанные) (совместная закупка)</t>
  </si>
  <si>
    <t>Поставка продуктов питания (прочие) (совместная закупка)</t>
  </si>
  <si>
    <t xml:space="preserve">Поставка продуктов питания (мясо говядина)(совместная закупка) </t>
  </si>
  <si>
    <t>Поставка продуктов питания (соль пищевая) (совместная закупка)</t>
  </si>
  <si>
    <t>Поставка продуктов питания (субпродукты) (совместная закупка)</t>
  </si>
  <si>
    <t>Поставка продуктов питания (консервы рыбные, сельдь) (совместная закупка)</t>
  </si>
  <si>
    <t>Поставка продуктов питания (мукомольная продукция) (совместная закупка)</t>
  </si>
  <si>
    <t xml:space="preserve">Поставка продуктов питания (рыба трескообразная) (совместная закупка) </t>
  </si>
  <si>
    <t>Поставка продуктов питания (рыба лососевая) (совместная закупка)</t>
  </si>
  <si>
    <t xml:space="preserve">Поставка продуктов питания (фрукты) (совместная закупка) </t>
  </si>
  <si>
    <t>Поставка продуктов питания (изделия колбасные) (совместная закупка)</t>
  </si>
  <si>
    <t xml:space="preserve">Поставка продуктов питания (сыры полутвердые) (совместная закупка) </t>
  </si>
  <si>
    <t xml:space="preserve">Поставка продуктов питания (творог) (совместная закупка) </t>
  </si>
  <si>
    <t xml:space="preserve">Поставка продуктов питания (масло сливочное) (совместная закупка) </t>
  </si>
  <si>
    <t>Поставка продуктов питания (молоко питьевое ультрапастеризованное) (совместная закупка)</t>
  </si>
  <si>
    <t xml:space="preserve">Поставка продуктов питания (молочная продукция) (совместная закупка) </t>
  </si>
  <si>
    <t xml:space="preserve">Поставка продуктов питания (сметана) (совместная закупка) </t>
  </si>
  <si>
    <t>Поставка продуктов питания (консервы мясные) (совместная закупка)</t>
  </si>
  <si>
    <t>Мясо сельскохозяйственной птицы замороженное, в том числе для детского питания</t>
  </si>
  <si>
    <t xml:space="preserve">Упаковка: пакеты из полимерной пленки </t>
  </si>
  <si>
    <t xml:space="preserve">Упаковка: полимерная пленка </t>
  </si>
  <si>
    <r>
      <t xml:space="preserve">Вид мяса по способу разделки
</t>
    </r>
    <r>
      <rPr>
        <b/>
        <sz val="10"/>
        <rFont val="Times New Roman"/>
        <family val="1"/>
        <charset val="204"/>
      </rPr>
      <t>голень</t>
    </r>
    <r>
      <rPr>
        <sz val="10"/>
        <rFont val="Times New Roman"/>
        <family val="1"/>
        <charset val="204"/>
      </rPr>
      <t xml:space="preserve">
Для детского питания Нет
Наименование мяса птицы
Цыплята- бройлеры
Сорт Первый</t>
    </r>
  </si>
  <si>
    <r>
      <t xml:space="preserve">Вид мяса по способу разделки
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
Наименование мяса птицы
Цыплята- бройлеры
Сорт Первый</t>
    </r>
  </si>
  <si>
    <r>
      <t xml:space="preserve">Мясо сельскохозяйственной птицы </t>
    </r>
    <r>
      <rPr>
        <b/>
        <sz val="10"/>
        <rFont val="Times New Roman"/>
        <family val="1"/>
        <charset val="204"/>
      </rPr>
      <t>охлажденное</t>
    </r>
  </si>
  <si>
    <r>
      <t xml:space="preserve">Вид мяса по способу разделки   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
Для детского питания   Нет 
Наименование мяса птицы  Цыплята- бройлеры
Сорт    Первый  </t>
    </r>
  </si>
  <si>
    <r>
      <t xml:space="preserve">Вид мяса по способу разделки     </t>
    </r>
    <r>
      <rPr>
        <b/>
        <sz val="10"/>
        <rFont val="Times New Roman"/>
        <family val="1"/>
        <charset val="204"/>
      </rPr>
      <t>Окорочок</t>
    </r>
    <r>
      <rPr>
        <sz val="10"/>
        <rFont val="Times New Roman"/>
        <family val="1"/>
        <charset val="204"/>
      </rPr>
      <t xml:space="preserve">
Для детского питания  Нет 
Наименование мяса птицы  Цыплята- бройлеры 
Сорт   Первый   
</t>
    </r>
  </si>
  <si>
    <r>
      <t xml:space="preserve">Вид мяса по способу разделки    </t>
    </r>
    <r>
      <rPr>
        <b/>
        <sz val="10"/>
        <rFont val="Times New Roman"/>
        <family val="1"/>
        <charset val="204"/>
      </rPr>
      <t>Грудка</t>
    </r>
    <r>
      <rPr>
        <sz val="10"/>
        <color indexed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Для детского питания  Нет 
Наименование мяса птицы  Цыплята- бройлеры 
Сорт  Первый  
</t>
    </r>
  </si>
  <si>
    <r>
      <t xml:space="preserve">Для детского питания  Нет   Сорт Певый  Наименование мяса птицы Индейка Вид мяса по способу разделки 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 </t>
    </r>
  </si>
  <si>
    <r>
      <t xml:space="preserve">Для детского питания  Нет   Сорт Певый  Наименование мяса птицы Индейка Вид мяса по способу разделки </t>
    </r>
    <r>
      <rPr>
        <b/>
        <sz val="10"/>
        <rFont val="Times New Roman"/>
        <family val="1"/>
        <charset val="204"/>
      </rPr>
      <t>Филе</t>
    </r>
  </si>
  <si>
    <t xml:space="preserve">Изделия колбасные вареные, в том числе фаршированные мясные 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</si>
  <si>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</si>
  <si>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t xml:space="preserve">Вид преобладающего мясного сырья
Свинина
Категория, не ниже Б
</t>
  </si>
  <si>
    <t>Упаковка: под вакуумом или в условиях модифицированной атмосферы в прозрачные газонепроницаемые пленки или пакеты.</t>
  </si>
  <si>
    <r>
      <t xml:space="preserve">Колбаса (колбаска) </t>
    </r>
    <r>
      <rPr>
        <b/>
        <sz val="10"/>
        <rFont val="Times New Roman"/>
        <family val="1"/>
        <charset val="204"/>
      </rPr>
      <t>полукопченая</t>
    </r>
    <r>
      <rPr>
        <sz val="10"/>
        <rFont val="Times New Roman"/>
        <family val="1"/>
        <charset val="204"/>
      </rPr>
      <t xml:space="preserve"> мясная</t>
    </r>
  </si>
  <si>
    <r>
      <t xml:space="preserve">Вид изделия колбасного вареного:  Колбаса (колбаска)  
Категория: </t>
    </r>
    <r>
      <rPr>
        <b/>
        <sz val="10"/>
        <rFont val="Times New Roman"/>
        <family val="1"/>
        <charset val="204"/>
      </rPr>
      <t xml:space="preserve"> Б  </t>
    </r>
    <r>
      <rPr>
        <sz val="10"/>
        <rFont val="Times New Roman"/>
        <family val="1"/>
        <charset val="204"/>
      </rPr>
      <t xml:space="preserve">
</t>
    </r>
  </si>
  <si>
    <r>
      <t xml:space="preserve">Вид изделия колбасного вареного:  </t>
    </r>
    <r>
      <rPr>
        <b/>
        <sz val="10"/>
        <rFont val="Times New Roman"/>
        <family val="1"/>
        <charset val="204"/>
      </rPr>
      <t>Колбаса</t>
    </r>
    <r>
      <rPr>
        <sz val="10"/>
        <rFont val="Times New Roman"/>
        <family val="1"/>
        <charset val="204"/>
      </rPr>
      <t xml:space="preserve"> (колбаска)  
Категория:  </t>
    </r>
    <r>
      <rPr>
        <b/>
        <sz val="10"/>
        <rFont val="Times New Roman"/>
        <family val="1"/>
        <charset val="204"/>
      </rPr>
      <t xml:space="preserve">А  </t>
    </r>
    <r>
      <rPr>
        <sz val="10"/>
        <rFont val="Times New Roman"/>
        <family val="1"/>
        <charset val="204"/>
      </rPr>
      <t xml:space="preserve">
</t>
    </r>
  </si>
  <si>
    <r>
      <t xml:space="preserve">Вид изделия колбасного вареного:  </t>
    </r>
    <r>
      <rPr>
        <b/>
        <sz val="10"/>
        <rFont val="Times New Roman"/>
        <family val="1"/>
        <charset val="204"/>
      </rPr>
      <t>Сосиски</t>
    </r>
    <r>
      <rPr>
        <sz val="10"/>
        <rFont val="Times New Roman"/>
        <family val="1"/>
        <charset val="204"/>
      </rPr>
      <t xml:space="preserve">  
Категория:  А  
</t>
    </r>
  </si>
  <si>
    <r>
      <t xml:space="preserve">Вид изделия колбасного вареного:  </t>
    </r>
    <r>
      <rPr>
        <b/>
        <sz val="10"/>
        <rFont val="Times New Roman"/>
        <family val="1"/>
        <charset val="204"/>
      </rPr>
      <t>Сардельки</t>
    </r>
    <r>
      <rPr>
        <sz val="10"/>
        <rFont val="Times New Roman"/>
        <family val="1"/>
        <charset val="204"/>
      </rPr>
      <t xml:space="preserve">  
Категория:  А  
</t>
    </r>
  </si>
  <si>
    <t xml:space="preserve">Предложения по начальным (максимальным) ценам на продовольственные товары  (овощи) на 2-й квартал 2023 года </t>
  </si>
  <si>
    <t xml:space="preserve">Предложения по начальным (максимальным) ценам на продовольственные товары  (изделия хлебобулочные) на 2-й квартал 2023 года </t>
  </si>
  <si>
    <t xml:space="preserve">Предложения по начальным (максимальным) ценам на продовольственные товары  (картофель) на 2-й квартал 2023 года </t>
  </si>
  <si>
    <t xml:space="preserve">Предложения по начальным (максимальным) ценам на продовольственные товары  (мясо (говядина) и  субпродукты) на 2-й квартал 2023 года </t>
  </si>
  <si>
    <t xml:space="preserve">Предложения по начальным (максимальным) ценам на продовольственные товары  (мясо кур) на 2-й квартал 2023 года </t>
  </si>
  <si>
    <t xml:space="preserve">Предложения по начальным (максимальным) ценам на продовольственные товары  (колбасные изделия) на 2-й квартал 2023 года </t>
  </si>
  <si>
    <t xml:space="preserve">Консервы мясные </t>
  </si>
  <si>
    <t>Упаковка: металлические банки. Вес   до 525 г.</t>
  </si>
  <si>
    <t>Молоко питьевое</t>
  </si>
  <si>
    <t>л</t>
  </si>
  <si>
    <t xml:space="preserve">Мягкая или жесткая упаковка.
Фасовка до 1л
</t>
  </si>
  <si>
    <t xml:space="preserve">Вид молока     Коровье
Вид молока по способу обработки
Пастеризованное
Вид молочного сырья
Нормализованное
Массовая доля жира, max, %      ≤ 3.2
Массовая доля жира, min,%       ≥ 3.2
</t>
  </si>
  <si>
    <t>Полужесткая упаковка из листовых или комбинированных материалов. Фасовка до 1л</t>
  </si>
  <si>
    <r>
      <t xml:space="preserve">Вид молока     Коровье
Вид молока по способу обработки
</t>
    </r>
    <r>
      <rPr>
        <b/>
        <sz val="10"/>
        <rFont val="Times New Roman"/>
        <family val="1"/>
        <charset val="204"/>
      </rPr>
      <t>Стерилизованное</t>
    </r>
    <r>
      <rPr>
        <sz val="10"/>
        <rFont val="Times New Roman"/>
        <family val="1"/>
        <charset val="204"/>
      </rPr>
      <t xml:space="preserve">
Вид молочного сырья
Нормализованное
Массовая доля жира, max, %      ≤ 3.2
Массовая доля жира, min,%       ≥ 3.2
</t>
    </r>
  </si>
  <si>
    <r>
      <t xml:space="preserve">Вид молока   Коровье
Вид молока по способу обработки
</t>
    </r>
    <r>
      <rPr>
        <b/>
        <sz val="10"/>
        <rFont val="Times New Roman"/>
        <family val="1"/>
        <charset val="204"/>
      </rPr>
      <t>Ультрапастеризованное</t>
    </r>
    <r>
      <rPr>
        <sz val="10"/>
        <rFont val="Times New Roman"/>
        <family val="1"/>
        <charset val="204"/>
      </rPr>
      <t xml:space="preserve">
Вид молочного сырья
Нормализованное
Массовая доля жира, max, %   ≤ 3.2
Массовая доля жира, min,%      ≥ 3.2
</t>
    </r>
  </si>
  <si>
    <t>Кефир</t>
  </si>
  <si>
    <t>Йогурт</t>
  </si>
  <si>
    <t>Ряженка</t>
  </si>
  <si>
    <t xml:space="preserve">Вид молочного сырья:  Нормализованное молоко  
Массовая доля жира: 2.5 (%)  
Наличие обогащающих компонентов:  Нет  </t>
  </si>
  <si>
    <t xml:space="preserve">Вид молочного сырья:  Нормализованное молоко  
Массовая доля жира:  2.5 (%)  
Наличие обогащающих компонентов:  Нет  </t>
  </si>
  <si>
    <t xml:space="preserve"> Вид продукта Йогурт
Для детского питания Нет
Йогурт питьевой Да
Наличие вкусовых компонентов Да</t>
  </si>
  <si>
    <t>Тип молочного сырья Нормализованное молоко
Наличие обогащающих компонентов Нет 
Массовая доля жира 2,5%</t>
  </si>
  <si>
    <r>
      <rPr>
        <b/>
        <sz val="10"/>
        <rFont val="Times New Roman"/>
        <family val="1"/>
        <charset val="204"/>
      </rPr>
      <t>Мягкая или жесткая упаковка.</t>
    </r>
    <r>
      <rPr>
        <sz val="10"/>
        <rFont val="Times New Roman"/>
        <family val="1"/>
        <charset val="204"/>
      </rPr>
      <t xml:space="preserve">
Фасовка до 1кг</t>
    </r>
  </si>
  <si>
    <r>
      <rPr>
        <b/>
        <sz val="10"/>
        <rFont val="Times New Roman"/>
        <family val="1"/>
        <charset val="204"/>
      </rPr>
      <t>Полужесткая упаковка</t>
    </r>
    <r>
      <rPr>
        <sz val="10"/>
        <rFont val="Times New Roman"/>
        <family val="1"/>
        <charset val="204"/>
      </rPr>
      <t xml:space="preserve"> из листовых или комбинированных материалов. Фасовка до 1кг</t>
    </r>
  </si>
  <si>
    <r>
      <rPr>
        <b/>
        <sz val="10"/>
        <rFont val="Times New Roman"/>
        <family val="1"/>
        <charset val="204"/>
      </rPr>
      <t>Мягкая или жесткая упаковка.</t>
    </r>
    <r>
      <rPr>
        <sz val="10"/>
        <rFont val="Times New Roman"/>
        <family val="1"/>
        <charset val="204"/>
      </rPr>
      <t xml:space="preserve">
Фасовка до 1 кг</t>
    </r>
  </si>
  <si>
    <r>
      <rPr>
        <b/>
        <sz val="10"/>
        <rFont val="Times New Roman"/>
        <family val="1"/>
        <charset val="204"/>
      </rPr>
      <t xml:space="preserve">Полужесткая упаковка </t>
    </r>
    <r>
      <rPr>
        <sz val="10"/>
        <rFont val="Times New Roman"/>
        <family val="1"/>
        <charset val="204"/>
      </rPr>
      <t>из листовых или комбинированных материалов. Фасовка до 1л</t>
    </r>
  </si>
  <si>
    <r>
      <rPr>
        <b/>
        <sz val="10"/>
        <rFont val="Times New Roman"/>
        <family val="1"/>
        <charset val="204"/>
      </rPr>
      <t>Полужесткая упаковка</t>
    </r>
    <r>
      <rPr>
        <sz val="10"/>
        <rFont val="Times New Roman"/>
        <family val="1"/>
        <charset val="204"/>
      </rPr>
      <t xml:space="preserve"> из листовых или комбинированных материалов. Фасовка от 0,450 до 0,500 кг</t>
    </r>
  </si>
  <si>
    <t xml:space="preserve">Предложения по начальным (максимальным) ценам на продовольственные товары  (молоко) на 2-й квартал 2023 года </t>
  </si>
  <si>
    <t xml:space="preserve">Предложения по начальным (максимальным) ценам на продовольственные товары  (молочная продукция) на 2-й квартал 2023 года </t>
  </si>
  <si>
    <t xml:space="preserve">Поставка продуктов питания (молоко питьевое) (совместная закупка) </t>
  </si>
  <si>
    <r>
      <t xml:space="preserve">Вид хлеба  Ржано-пшеничный
 Наименование хлеба  Дарницкий 
Хлеб по способу производства
Формовой
Изделие нарезанное  </t>
    </r>
    <r>
      <rPr>
        <b/>
        <sz val="10"/>
        <rFont val="Times New Roman"/>
        <family val="1"/>
        <charset val="204"/>
      </rPr>
      <t>Нет</t>
    </r>
  </si>
  <si>
    <r>
      <t xml:space="preserve">Вид хлеба  Ржано-пшеничный
 Наименование хлеба   Дарницкий 
Хлеб по способу производства
Формовой
Изделие нарезанное  </t>
    </r>
    <r>
      <rPr>
        <b/>
        <sz val="10"/>
        <rFont val="Times New Roman"/>
        <family val="1"/>
        <charset val="204"/>
      </rPr>
      <t>Да</t>
    </r>
  </si>
  <si>
    <r>
      <t xml:space="preserve">Вид сырья   Пшеничная мука
Вид изделия  Батон нарезной 
Изделие нарезанное  </t>
    </r>
    <r>
      <rPr>
        <b/>
        <sz val="10"/>
        <rFont val="Times New Roman"/>
        <family val="1"/>
        <charset val="204"/>
      </rPr>
      <t xml:space="preserve">Нет </t>
    </r>
    <r>
      <rPr>
        <sz val="10"/>
        <rFont val="Times New Roman"/>
        <family val="1"/>
        <charset val="204"/>
      </rPr>
      <t xml:space="preserve">
</t>
    </r>
  </si>
  <si>
    <r>
      <t xml:space="preserve">Вид сырья   Пшеничная мука
Вид изделия  Батон нарезной 
Изделие нарезанное </t>
    </r>
    <r>
      <rPr>
        <b/>
        <sz val="10"/>
        <rFont val="Times New Roman"/>
        <family val="1"/>
        <charset val="204"/>
      </rPr>
      <t xml:space="preserve"> Да  </t>
    </r>
    <r>
      <rPr>
        <sz val="10"/>
        <rFont val="Times New Roman"/>
        <family val="1"/>
        <charset val="204"/>
      </rPr>
      <t xml:space="preserve">
</t>
    </r>
  </si>
  <si>
    <t xml:space="preserve">Предложения по начальным (максимальным) ценам на продовольственные товары  (тушеные изделия) на 2-й квартал 2023 года </t>
  </si>
  <si>
    <r>
      <t xml:space="preserve">Вид заливки
В собственном соку
Вид продукта по технологии изготовления
Кусковой
Вид сырья </t>
    </r>
    <r>
      <rPr>
        <b/>
        <sz val="10"/>
        <rFont val="Times New Roman"/>
        <family val="1"/>
        <charset val="204"/>
      </rPr>
      <t>Говядина</t>
    </r>
  </si>
  <si>
    <r>
      <t xml:space="preserve">Вид заливки
В собственном соку
Вид продукта по технологии изготовления
Кусковой
Вид сырья </t>
    </r>
    <r>
      <rPr>
        <b/>
        <sz val="10"/>
        <rFont val="Times New Roman"/>
        <family val="1"/>
        <charset val="204"/>
      </rPr>
      <t>Свинина</t>
    </r>
  </si>
  <si>
    <r>
      <rPr>
        <b/>
        <sz val="10"/>
        <rFont val="Times New Roman"/>
        <family val="1"/>
        <charset val="204"/>
      </rPr>
      <t>Мягкая или жесткая упаковка.</t>
    </r>
    <r>
      <rPr>
        <sz val="10"/>
        <rFont val="Times New Roman"/>
        <family val="1"/>
        <charset val="204"/>
      </rPr>
      <t xml:space="preserve">
Фасовка до 1л
</t>
    </r>
  </si>
  <si>
    <r>
      <rPr>
        <b/>
        <sz val="10"/>
        <rFont val="Times New Roman"/>
        <family val="1"/>
        <charset val="204"/>
      </rPr>
      <t xml:space="preserve">Мягкая или жесткая </t>
    </r>
    <r>
      <rPr>
        <sz val="10"/>
        <rFont val="Times New Roman"/>
        <family val="1"/>
        <charset val="204"/>
      </rPr>
      <t xml:space="preserve">упаковка.
Фасовка до 1л
</t>
    </r>
  </si>
  <si>
    <r>
      <t xml:space="preserve">Вид молока   Коровье
Вид молока по способу обработки
Пастеризованное
Вид молочного сырья
Нормализованное
Массовая доля жира, max, %         </t>
    </r>
    <r>
      <rPr>
        <b/>
        <sz val="10"/>
        <rFont val="Times New Roman"/>
        <family val="1"/>
        <charset val="204"/>
      </rPr>
      <t>≤ 2.5</t>
    </r>
    <r>
      <rPr>
        <sz val="10"/>
        <rFont val="Times New Roman"/>
        <family val="1"/>
        <charset val="204"/>
      </rPr>
      <t xml:space="preserve">
Массовая доля жира, min,%           </t>
    </r>
    <r>
      <rPr>
        <b/>
        <sz val="10"/>
        <rFont val="Times New Roman"/>
        <family val="1"/>
        <charset val="204"/>
      </rPr>
      <t xml:space="preserve"> ≥ 2.5</t>
    </r>
    <r>
      <rPr>
        <sz val="10"/>
        <rFont val="Times New Roman"/>
        <family val="1"/>
        <charset val="204"/>
      </rPr>
      <t xml:space="preserve">
</t>
    </r>
  </si>
  <si>
    <t>Сметана</t>
  </si>
  <si>
    <t xml:space="preserve">Вид молочного сырья:  Нормализованные сливки  
Массовая доля жира:  20 (%)  
</t>
  </si>
  <si>
    <r>
      <t xml:space="preserve">полиэтиленовый стакан  </t>
    </r>
    <r>
      <rPr>
        <b/>
        <sz val="10"/>
        <rFont val="Times New Roman"/>
        <family val="1"/>
        <charset val="204"/>
      </rPr>
      <t xml:space="preserve">до 0,5 кг </t>
    </r>
  </si>
  <si>
    <r>
      <t xml:space="preserve">упаковка </t>
    </r>
    <r>
      <rPr>
        <b/>
        <sz val="10"/>
        <rFont val="Times New Roman"/>
        <family val="1"/>
        <charset val="204"/>
      </rPr>
      <t>до 1 кг</t>
    </r>
  </si>
  <si>
    <t xml:space="preserve">Предложения по начальным (максимальным) ценам на продовольственные товары  (сметана) на 2-й квартал 2023 года </t>
  </si>
  <si>
    <t>Творог</t>
  </si>
  <si>
    <t xml:space="preserve">Вид молочного сырья Нормализованное  молоко  
Массовая доля жира, max, % ≤ 9
Массовая доля жира, min, % ≥ 9
Способ производства Самопрессование  </t>
  </si>
  <si>
    <t>Развес</t>
  </si>
  <si>
    <r>
      <rPr>
        <b/>
        <sz val="10"/>
        <rFont val="Times New Roman"/>
        <family val="1"/>
        <charset val="204"/>
      </rPr>
      <t>упаковка</t>
    </r>
    <r>
      <rPr>
        <sz val="10"/>
        <rFont val="Times New Roman"/>
        <family val="1"/>
        <charset val="204"/>
      </rPr>
      <t xml:space="preserve"> до 1 кг </t>
    </r>
  </si>
  <si>
    <t xml:space="preserve">Предложения по начальным (максимальным) ценам на продовольственные товары  (творог) на 2-й квартал 2023 года </t>
  </si>
  <si>
    <t>Масло сливочное</t>
  </si>
  <si>
    <r>
      <rPr>
        <b/>
        <sz val="10"/>
        <rFont val="Times New Roman"/>
        <family val="1"/>
        <charset val="204"/>
      </rPr>
      <t>Упаковка</t>
    </r>
    <r>
      <rPr>
        <sz val="10"/>
        <rFont val="Times New Roman"/>
        <family val="1"/>
        <charset val="204"/>
      </rPr>
      <t>- кашированная фольга, брикет, вес от 180 до 200 гр.</t>
    </r>
  </si>
  <si>
    <r>
      <t xml:space="preserve"> </t>
    </r>
    <r>
      <rPr>
        <b/>
        <sz val="10"/>
        <rFont val="Times New Roman"/>
        <family val="1"/>
        <charset val="204"/>
      </rPr>
      <t>Развес</t>
    </r>
  </si>
  <si>
    <r>
      <t xml:space="preserve">Вид сливочного масла:  Сладко-сливочное  
Наименование сливочного масла: </t>
    </r>
    <r>
      <rPr>
        <b/>
        <sz val="10"/>
        <rFont val="Times New Roman"/>
        <family val="1"/>
        <charset val="204"/>
      </rPr>
      <t>Традиционное</t>
    </r>
    <r>
      <rPr>
        <sz val="10"/>
        <rFont val="Times New Roman"/>
        <family val="1"/>
        <charset val="204"/>
      </rPr>
      <t xml:space="preserve">
Сорт:  Высший
Тип сливочного масла:  Несоленое</t>
    </r>
  </si>
  <si>
    <r>
      <t xml:space="preserve">Вид сливочного масла:  Сладко-сливочное  
Наименование сливочного масла: </t>
    </r>
    <r>
      <rPr>
        <b/>
        <sz val="10"/>
        <rFont val="Times New Roman"/>
        <family val="1"/>
        <charset val="204"/>
      </rPr>
      <t>Крестьянское</t>
    </r>
    <r>
      <rPr>
        <sz val="10"/>
        <rFont val="Times New Roman"/>
        <family val="1"/>
        <charset val="204"/>
      </rPr>
      <t xml:space="preserve">
Сорт:  Высший
Тип сливочного масла:  Несоленое</t>
    </r>
  </si>
  <si>
    <t xml:space="preserve">Предложения по начальным (максимальным) ценам на продовольственные товары  (масло сливочное) на 2-й квартал 2023 года </t>
  </si>
  <si>
    <t xml:space="preserve">Предложения по начальным (максимальным) ценам на продовольственные товары  (сыр) на 2-й квартал 2023 года </t>
  </si>
  <si>
    <t>Сыры полутвердые</t>
  </si>
  <si>
    <r>
      <t>Вид сыра     Цельный
Вид сыра в зависимости от массовой доля жира в пересчете на сухое вещество
Жирные
Вид сырья      Коровье молоко
Сорт сыра из коровьего молока    Высший Наиенование сыра из коровьего молока</t>
    </r>
    <r>
      <rPr>
        <b/>
        <sz val="10"/>
        <rFont val="Times New Roman"/>
        <family val="1"/>
        <charset val="204"/>
      </rPr>
      <t xml:space="preserve">  Российский</t>
    </r>
  </si>
  <si>
    <t xml:space="preserve">Предложения по начальным (максимальным) ценам на продовольственные товары  (рыба) на 2-й квартал 2023 года </t>
  </si>
  <si>
    <t xml:space="preserve">Рыба тресковая мороженая </t>
  </si>
  <si>
    <t xml:space="preserve">потребительская тара, пакет до 30 кг </t>
  </si>
  <si>
    <t xml:space="preserve">Рыба тресковая мороженая  </t>
  </si>
  <si>
    <t xml:space="preserve">Рыба лососевая мороженая </t>
  </si>
  <si>
    <t>Консервы рыбные натуральные</t>
  </si>
  <si>
    <t>металлические банки. Вес  до 250 г</t>
  </si>
  <si>
    <t xml:space="preserve">Вид засола: Слабосоленая                                                     Вид разделки: Неразделанная                                                  Сорт: Первый
</t>
  </si>
  <si>
    <t>Ведра из полимерных материалов до 10 кг</t>
  </si>
  <si>
    <r>
      <rPr>
        <b/>
        <sz val="10"/>
        <rFont val="Times New Roman"/>
        <family val="1"/>
        <charset val="204"/>
      </rPr>
      <t>Сельдь</t>
    </r>
    <r>
      <rPr>
        <sz val="10"/>
        <rFont val="Times New Roman"/>
        <family val="1"/>
        <charset val="204"/>
      </rPr>
      <t xml:space="preserve"> соленая  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</si>
  <si>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 </t>
    </r>
    <r>
      <rPr>
        <b/>
        <sz val="10"/>
        <rFont val="Times New Roman"/>
        <family val="1"/>
        <charset val="204"/>
      </rPr>
      <t>Минтай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</si>
  <si>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 </t>
    </r>
    <r>
      <rPr>
        <b/>
        <sz val="10"/>
        <rFont val="Times New Roman"/>
        <family val="1"/>
        <charset val="204"/>
      </rPr>
      <t>Пикша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</si>
  <si>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Горбуша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</si>
  <si>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Треска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</si>
  <si>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Семга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</si>
  <si>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Форель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</si>
  <si>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Наименование рыбы: </t>
    </r>
    <r>
      <rPr>
        <b/>
        <sz val="10"/>
        <rFont val="Times New Roman"/>
        <family val="1"/>
        <charset val="204"/>
      </rPr>
      <t>сайра</t>
    </r>
  </si>
  <si>
    <r>
      <t xml:space="preserve">Наименование рыбы: </t>
    </r>
    <r>
      <rPr>
        <b/>
        <sz val="10"/>
        <rFont val="Times New Roman"/>
        <family val="1"/>
        <charset val="204"/>
      </rPr>
      <t>горбуша</t>
    </r>
  </si>
  <si>
    <r>
      <t xml:space="preserve">Наименование рыбы: </t>
    </r>
    <r>
      <rPr>
        <b/>
        <sz val="10"/>
        <rFont val="Times New Roman"/>
        <family val="1"/>
        <charset val="204"/>
      </rPr>
      <t>сардина</t>
    </r>
  </si>
  <si>
    <t xml:space="preserve">Предложения по начальным (максимальным) ценам на продовольственные товары  (консервы рыбные) на 2-й квартал 2023 года </t>
  </si>
  <si>
    <t>Поставка продуктов питания (сельдь) (совместная закупка)</t>
  </si>
  <si>
    <t>Груши</t>
  </si>
  <si>
    <t>Товарный сорт   Первый</t>
  </si>
  <si>
    <t>пакет/коробка/ящик</t>
  </si>
  <si>
    <t>Мандарины</t>
  </si>
  <si>
    <t xml:space="preserve">Товарный сорт   Первый </t>
  </si>
  <si>
    <t>Апельсины</t>
  </si>
  <si>
    <t>Бананы</t>
  </si>
  <si>
    <t xml:space="preserve">Товарный класс   Первый </t>
  </si>
  <si>
    <t>Лимоны</t>
  </si>
  <si>
    <t>Яблоки</t>
  </si>
  <si>
    <t xml:space="preserve">Предложения по начальным (максимальным) ценам на продовольственные товары  (фрукты) на 2-й квартал 2023 года </t>
  </si>
  <si>
    <t xml:space="preserve">Яйца куриные в скорлупе свежие </t>
  </si>
  <si>
    <t>шт.</t>
  </si>
  <si>
    <t>тара, обеспечивающая сохранность, целостность товара</t>
  </si>
  <si>
    <t xml:space="preserve">Категория яйца:  Первая  
Класс яйца:  Столовое  
</t>
  </si>
  <si>
    <t xml:space="preserve">Предложения по начальным (максимальным) ценам на продовольственные товары  (яйцо куриное) на 2-й квартал 2023 года </t>
  </si>
  <si>
    <t xml:space="preserve">Предложения по начальным (максимальным) ценам на продовольственные товары  (овощи и фрукты переработанные) на 2-й квартал 2023 года </t>
  </si>
  <si>
    <t>Фасоль   консервированная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</si>
  <si>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</si>
  <si>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 xml:space="preserve">металлические банки вместимостью  до 1,0 дм3 </t>
  </si>
  <si>
    <t>Горох, консервированный без уксуса или уксусной кислоты (кроме готовых блюд из овощей)</t>
  </si>
  <si>
    <t xml:space="preserve">Товарный сорт:  
ВЫСШИЙ
</t>
  </si>
  <si>
    <t xml:space="preserve">Консервы овощные кукуруза сахарная  </t>
  </si>
  <si>
    <t>Консервы из свежей кукурузы. Сорт ВЫСШИЙ .  Зерна целые.  Консистенция мягкая, однородная, без чрезмерной плотности.</t>
  </si>
  <si>
    <t xml:space="preserve">металлические банки   вместимостью  до 0,65 дм3 </t>
  </si>
  <si>
    <t xml:space="preserve">Икра овощная 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</si>
  <si>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</si>
  <si>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 xml:space="preserve">стеклянные или металлические   банки вместимостью  до 1,0 дм3 </t>
  </si>
  <si>
    <t>Огурцы  консервированные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</si>
  <si>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</si>
  <si>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стеклянные банки вместимостью  до 3,0 дм3 </t>
  </si>
  <si>
    <t>Томаты консервированные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</si>
  <si>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</si>
  <si>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>Продукты томатные концентрированные</t>
  </si>
  <si>
    <t xml:space="preserve">Томатная паста.  .Густая, однородная концентрированная масса мажущейся консистенции, без темных включений,  грубых частиц плодов. </t>
  </si>
  <si>
    <t xml:space="preserve">стеклянные банки вместимостью  до 1,0 дм3 </t>
  </si>
  <si>
    <t xml:space="preserve">Томатное пюре. Однородная концентрированная масса от полужидкой до более густой консистенции, без темных включений,  грубых частиц плодов. </t>
  </si>
  <si>
    <t xml:space="preserve">стеклянные или металлические банки  вместимостью до 1,0 дм3 </t>
  </si>
  <si>
    <t xml:space="preserve">Равномерно нашинкованная полосками или нарезанная в виде кусочков различной формы, без крупных кусков кочерыги и кусков листьев. Морковь нарезанная соломкой или кружочками.Капуста упругая, плотная, хрустящая, цвет светло-соломенный с желтоватым оттенком, без признаков порчи </t>
  </si>
  <si>
    <t xml:space="preserve">Тара  из полимерных материалов массой до 10 кг герметичная </t>
  </si>
  <si>
    <t xml:space="preserve">Смеси сушеных фруктов </t>
  </si>
  <si>
    <t xml:space="preserve">Компот из сухофруктов. Высший  сорт. </t>
  </si>
  <si>
    <t>полиэтиленовые пакеты  до 1 кг</t>
  </si>
  <si>
    <t>Джем</t>
  </si>
  <si>
    <t xml:space="preserve">Вид продукта по способу обработки
Стерилизованный
</t>
  </si>
  <si>
    <t xml:space="preserve">стеклянные или металлические  банки вместимостью до 1,0  дм3 </t>
  </si>
  <si>
    <t>Сок из фруктов и (или) овощей</t>
  </si>
  <si>
    <t xml:space="preserve">стеклянные  банки вместимостью до 3 дм3 </t>
  </si>
  <si>
    <t>Упаковка: из комбинированных материалов, объемом    0,2 л</t>
  </si>
  <si>
    <t>Упаковка: из комбинированных материалов, объемом   0,2 л</t>
  </si>
  <si>
    <t>Изюм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</si>
  <si>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</si>
  <si>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 xml:space="preserve"> полиэтиленовые пакеты  до 1 кг </t>
  </si>
  <si>
    <r>
      <t xml:space="preserve">Вид сока    Овощной
Вид сока по способу обработки   Пастеризованный
Вид сока по технологии производства
Восстановленный Вид овощного сока </t>
    </r>
    <r>
      <rPr>
        <b/>
        <sz val="10"/>
        <rFont val="Times New Roman"/>
        <family val="1"/>
        <charset val="204"/>
      </rPr>
      <t xml:space="preserve">Томатный </t>
    </r>
    <r>
      <rPr>
        <sz val="10"/>
        <rFont val="Times New Roman"/>
        <family val="1"/>
        <charset val="204"/>
      </rPr>
      <t xml:space="preserve">
</t>
    </r>
  </si>
  <si>
    <r>
      <t xml:space="preserve">Вид сока    Фруктовый
Вид фруктового сока </t>
    </r>
    <r>
      <rPr>
        <b/>
        <sz val="10"/>
        <rFont val="Times New Roman"/>
        <family val="1"/>
        <charset val="204"/>
      </rPr>
      <t>Мультифрукт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  </r>
  </si>
  <si>
    <r>
      <t xml:space="preserve">Вид сока    Фруктовый
Вид фруктового сока  </t>
    </r>
    <r>
      <rPr>
        <b/>
        <sz val="10"/>
        <rFont val="Times New Roman"/>
        <family val="1"/>
        <charset val="204"/>
      </rPr>
      <t>Персиковый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  </r>
  </si>
  <si>
    <r>
      <t xml:space="preserve">Вид сока    Фруктовый
Вид фруктового сока   </t>
    </r>
    <r>
      <rPr>
        <b/>
        <sz val="10"/>
        <rFont val="Times New Roman"/>
        <family val="1"/>
        <charset val="204"/>
      </rPr>
      <t>Яблочный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  </r>
  </si>
  <si>
    <r>
      <t xml:space="preserve">Вид сока    Фруктовый
Вид фруктового сока   </t>
    </r>
    <r>
      <rPr>
        <b/>
        <sz val="10"/>
        <rFont val="Times New Roman"/>
        <family val="1"/>
        <charset val="204"/>
      </rPr>
      <t>Яблочный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
</t>
    </r>
  </si>
  <si>
    <t xml:space="preserve">Капуста квашенная </t>
  </si>
  <si>
    <t>Рис</t>
  </si>
  <si>
    <t>пакет до 1 кг</t>
  </si>
  <si>
    <t xml:space="preserve">Крупа гречневая </t>
  </si>
  <si>
    <t xml:space="preserve">Вид крупы   Ядрица быстроразваривающаяся (пропаренная)
Сорт, не ниже   Первый
</t>
  </si>
  <si>
    <t xml:space="preserve">Пшено  </t>
  </si>
  <si>
    <t>Крупа  манная</t>
  </si>
  <si>
    <t>Крупа ячневая</t>
  </si>
  <si>
    <t xml:space="preserve">Номер крупы   1
</t>
  </si>
  <si>
    <t>Крупа перловая</t>
  </si>
  <si>
    <t xml:space="preserve">Номер крупы    1
</t>
  </si>
  <si>
    <t>Крупа пшеничная</t>
  </si>
  <si>
    <t xml:space="preserve">Вид крупы     Артек
</t>
  </si>
  <si>
    <t xml:space="preserve">Мука пшеничная                                           </t>
  </si>
  <si>
    <t xml:space="preserve">Вид муки     Хлебопекарная 
Сорт пшеничной хлебопекарной муки, не ниже    Высший
</t>
  </si>
  <si>
    <t>пакет до 2 кг</t>
  </si>
  <si>
    <t>Хлопья овсяные</t>
  </si>
  <si>
    <t xml:space="preserve"> номер овсяных хлоптев 1  из целой овсяной крупы 
</t>
  </si>
  <si>
    <t xml:space="preserve">Кукурузная крупа </t>
  </si>
  <si>
    <t>Номер крупы 5</t>
  </si>
  <si>
    <t>Фасоль продовольственная</t>
  </si>
  <si>
    <t xml:space="preserve">Номер и наименование типа фасоли
I. Фасоль белая
</t>
  </si>
  <si>
    <t>Горох шлифованный</t>
  </si>
  <si>
    <t xml:space="preserve">Вид зерна   Колотое
Сорт, не ниже   Первый
</t>
  </si>
  <si>
    <r>
      <t xml:space="preserve">Вид   Цельнозерновой
Пропаренный    Да
Сорт, не ниже    </t>
    </r>
    <r>
      <rPr>
        <b/>
        <sz val="10"/>
        <rFont val="Times New Roman"/>
        <family val="1"/>
        <charset val="204"/>
      </rPr>
      <t xml:space="preserve">Высший </t>
    </r>
    <r>
      <rPr>
        <sz val="10"/>
        <rFont val="Times New Roman"/>
        <family val="1"/>
        <charset val="204"/>
      </rPr>
      <t xml:space="preserve">
Способ обработки    Шлифованный
</t>
    </r>
  </si>
  <si>
    <r>
      <t xml:space="preserve">Вид   Цельнозерновой
Пропаренный    Да
Сорт, не ниже    </t>
    </r>
    <r>
      <rPr>
        <b/>
        <sz val="10"/>
        <rFont val="Times New Roman"/>
        <family val="1"/>
        <charset val="204"/>
      </rPr>
      <t>Экстра</t>
    </r>
    <r>
      <rPr>
        <sz val="10"/>
        <rFont val="Times New Roman"/>
        <family val="1"/>
        <charset val="204"/>
      </rPr>
      <t xml:space="preserve">
Способ обработки    Шлифованный
</t>
    </r>
  </si>
  <si>
    <r>
      <t xml:space="preserve">Вид крупы   Ядрица быстроразваривающаяся (пропаренная)
Сорт, не ниже   </t>
    </r>
    <r>
      <rPr>
        <b/>
        <sz val="10"/>
        <rFont val="Times New Roman"/>
        <family val="1"/>
        <charset val="204"/>
      </rPr>
      <t>Высший</t>
    </r>
    <r>
      <rPr>
        <sz val="10"/>
        <rFont val="Times New Roman"/>
        <family val="1"/>
        <charset val="204"/>
      </rPr>
      <t xml:space="preserve">
</t>
    </r>
  </si>
  <si>
    <r>
      <t xml:space="preserve">Вид   Цельнозерновой
Пропаренный    Да
Сорт, не ниже   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
Способ обработки    Шлифованный
</t>
    </r>
  </si>
  <si>
    <r>
      <t xml:space="preserve">Сорт   </t>
    </r>
    <r>
      <rPr>
        <b/>
        <sz val="10"/>
        <rFont val="Times New Roman"/>
        <family val="1"/>
        <charset val="204"/>
      </rPr>
      <t>Высший</t>
    </r>
    <r>
      <rPr>
        <sz val="10"/>
        <rFont val="Times New Roman"/>
        <family val="1"/>
        <charset val="204"/>
      </rPr>
      <t xml:space="preserve"> 
</t>
    </r>
  </si>
  <si>
    <r>
      <t xml:space="preserve">Сорт  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
</t>
    </r>
  </si>
  <si>
    <r>
      <t xml:space="preserve">Марка крупы   </t>
    </r>
    <r>
      <rPr>
        <b/>
        <sz val="10"/>
        <rFont val="Times New Roman"/>
        <family val="1"/>
        <charset val="204"/>
      </rPr>
      <t>МТ</t>
    </r>
    <r>
      <rPr>
        <sz val="10"/>
        <rFont val="Times New Roman"/>
        <family val="1"/>
        <charset val="204"/>
      </rPr>
      <t xml:space="preserve">
</t>
    </r>
  </si>
  <si>
    <r>
      <t xml:space="preserve">Марка крупы  </t>
    </r>
    <r>
      <rPr>
        <b/>
        <sz val="10"/>
        <rFont val="Times New Roman"/>
        <family val="1"/>
        <charset val="204"/>
      </rPr>
      <t xml:space="preserve"> Т</t>
    </r>
    <r>
      <rPr>
        <sz val="10"/>
        <rFont val="Times New Roman"/>
        <family val="1"/>
        <charset val="204"/>
      </rPr>
      <t xml:space="preserve">
</t>
    </r>
  </si>
  <si>
    <r>
      <t xml:space="preserve">Вид крупы     </t>
    </r>
    <r>
      <rPr>
        <b/>
        <sz val="10"/>
        <rFont val="Times New Roman"/>
        <family val="1"/>
        <charset val="204"/>
      </rPr>
      <t xml:space="preserve">Мелкая № 4 </t>
    </r>
    <r>
      <rPr>
        <sz val="10"/>
        <rFont val="Times New Roman"/>
        <family val="1"/>
        <charset val="204"/>
      </rPr>
      <t xml:space="preserve">
</t>
    </r>
  </si>
  <si>
    <r>
      <t xml:space="preserve">Вид крупы   </t>
    </r>
    <r>
      <rPr>
        <b/>
        <sz val="10"/>
        <rFont val="Times New Roman"/>
        <family val="1"/>
        <charset val="204"/>
      </rPr>
      <t>Геркулес</t>
    </r>
    <r>
      <rPr>
        <sz val="10"/>
        <rFont val="Times New Roman"/>
        <family val="1"/>
        <charset val="204"/>
      </rPr>
      <t xml:space="preserve">
</t>
    </r>
  </si>
  <si>
    <t xml:space="preserve">Предложения по начальным (максимальным) ценам на продовольственные товары  (макаронные изделия) на 2-й квартал 2023 года </t>
  </si>
  <si>
    <t xml:space="preserve">Изделия макаронные </t>
  </si>
  <si>
    <t>упаковка до 1 кг</t>
  </si>
  <si>
    <r>
      <t xml:space="preserve">Вид изделия макаронного   </t>
    </r>
    <r>
      <rPr>
        <b/>
        <sz val="10"/>
        <rFont val="Times New Roman"/>
        <family val="1"/>
        <charset val="204"/>
      </rPr>
      <t>Вермишель</t>
    </r>
    <r>
      <rPr>
        <sz val="10"/>
        <rFont val="Times New Roman"/>
        <family val="1"/>
        <charset val="204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</si>
  <si>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r>
      <t xml:space="preserve">Вид изделия макаронного   </t>
    </r>
    <r>
      <rPr>
        <b/>
        <sz val="10"/>
        <rFont val="Times New Roman"/>
        <family val="1"/>
        <charset val="204"/>
      </rPr>
      <t>Лапша</t>
    </r>
    <r>
      <rPr>
        <sz val="10"/>
        <rFont val="Times New Roman"/>
        <family val="1"/>
        <charset val="204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</si>
  <si>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r>
      <t xml:space="preserve">Вид изделия макаронного   </t>
    </r>
    <r>
      <rPr>
        <b/>
        <sz val="10"/>
        <rFont val="Times New Roman"/>
        <family val="1"/>
        <charset val="204"/>
      </rPr>
      <t>Макароны</t>
    </r>
    <r>
      <rPr>
        <sz val="10"/>
        <rFont val="Times New Roman"/>
        <family val="1"/>
        <charset val="204"/>
      </rPr>
      <t xml:space="preserve">
Вид сырья  Пшеничная мука
Группа макаронных изделий из пшеничной муки  А
Сорт макаронных изделий из пшеничной муки  Высший
</t>
    </r>
  </si>
  <si>
    <t xml:space="preserve">Предложения по начальным (максимальным) ценам на продовольственные товары  (кондитерские изделия) на 2-й квартал 2023 года </t>
  </si>
  <si>
    <t>Зефир</t>
  </si>
  <si>
    <t xml:space="preserve">
Зефир глазированный:  Нет  
Наличие начинки:   Нет  
</t>
  </si>
  <si>
    <t>Упаковка масса нетто  до 1  кг.</t>
  </si>
  <si>
    <t>Карамель</t>
  </si>
  <si>
    <t xml:space="preserve">Вид карамели С начинкой </t>
  </si>
  <si>
    <t xml:space="preserve">картонные коробки </t>
  </si>
  <si>
    <t>Мармелад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</si>
  <si>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</si>
  <si>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 xml:space="preserve">Упаковка массой  до 1 кг </t>
  </si>
  <si>
    <t>Кофейный напиток  растворимый</t>
  </si>
  <si>
    <t xml:space="preserve">Вид кофейного напитка:  С натуральным кофе без цикория  </t>
  </si>
  <si>
    <t xml:space="preserve"> мягкая или полужесткая упаковка, массой до 1 кг  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</si>
  <si>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</si>
  <si>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</si>
  <si>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>пачки или пакеты из полимерных материалов до 1 кг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</si>
  <si>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</si>
  <si>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</si>
  <si>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 xml:space="preserve">мягкая или полужесткая упаковка, массой до 1 кг </t>
  </si>
  <si>
    <t>Кисель сухой</t>
  </si>
  <si>
    <t xml:space="preserve">Вид киселя сухого: На плодовых (ягодных) экстрактах концентрированных соков
</t>
  </si>
  <si>
    <t>потребительская тара</t>
  </si>
  <si>
    <t>Молоко сгущенное</t>
  </si>
  <si>
    <t>Вид продукта: Молоко сгущенное с сахаром            Вид продукта по массовой доле жира: Цельный</t>
  </si>
  <si>
    <t>Упаковка масса нетто  до 0,5 кг.</t>
  </si>
  <si>
    <t>Дрожжи хлебопекарные сушеные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</si>
  <si>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</si>
  <si>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</si>
  <si>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</si>
  <si>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</si>
  <si>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 п/бут. до 1 л. </t>
  </si>
  <si>
    <t>Уксус пищевой</t>
  </si>
  <si>
    <t>Вид: столовый</t>
  </si>
  <si>
    <t xml:space="preserve">стеклянные или из полимерных материалов бутылки вместимостью от  0,1  до 1,0 дм3 </t>
  </si>
  <si>
    <t>Хлопья кукурузные</t>
  </si>
  <si>
    <t>Упаковка – картонная коробка, массой от 250 гр. и до 500 гр.</t>
  </si>
  <si>
    <t xml:space="preserve">Соль пищевая </t>
  </si>
  <si>
    <t xml:space="preserve">пачка массой до 1 кг </t>
  </si>
  <si>
    <t>Сахар белый свекловичный в твердом состоянии без вкусоароматических или красящих добавок</t>
  </si>
  <si>
    <t xml:space="preserve">Вид сахара белого :  Кристаллический  
 </t>
  </si>
  <si>
    <t>продуктовые мешки, фасовка до 50 кг</t>
  </si>
  <si>
    <t>Майонез</t>
  </si>
  <si>
    <t>Маслянная основа: Подсолнечное масло</t>
  </si>
  <si>
    <t xml:space="preserve">стеклянные банки или ведерки из полимерных и комбинированных материалов, масса  до 1 кг </t>
  </si>
  <si>
    <t xml:space="preserve">Вид соли по способу производства:  Молотая  
Вид сырья для соли пищевой:  Каменная  
Помол соли пищевой:  N 1  
Соль йодированная: Нет                                     Сорт:  Первый  </t>
  </si>
  <si>
    <t xml:space="preserve">Вид соли по способу производства:  Выварочная    Соль йодированная: Да
Сорт:  Экстра  </t>
  </si>
  <si>
    <t>Глазированные сахарной глазурью, цвет желтый и кремовый разных оттенков. Запах и вкус, свойственный хлопьям, без постороннего привкуса и запаха. Без ароматизаторов, красителей, ГМО</t>
  </si>
  <si>
    <t xml:space="preserve">Предложения по начальным (максимальным) ценам на продовольственные товары  (прочие продукты) на 2-й квартал 2023 года </t>
  </si>
  <si>
    <t>Наименование  листа</t>
  </si>
  <si>
    <t>1. Хлеб</t>
  </si>
  <si>
    <t>2. Изделия хлебобулочные</t>
  </si>
  <si>
    <t>3.Мясо</t>
  </si>
  <si>
    <t>4.Мясо кур</t>
  </si>
  <si>
    <t>5. Яйцо</t>
  </si>
  <si>
    <t>6. Мясо индеек</t>
  </si>
  <si>
    <t xml:space="preserve">Предложения по начальным (максимальным) ценам на продовольственные товары  (мясо индеек) на 2-й квартал 2023 года </t>
  </si>
  <si>
    <t>7.Колбаса</t>
  </si>
  <si>
    <t>8.Консервы мясо</t>
  </si>
  <si>
    <t>9.Молоко</t>
  </si>
  <si>
    <t>10.МолокоУльтра</t>
  </si>
  <si>
    <t>11. Кефир и пр (йогурт,ряженка)</t>
  </si>
  <si>
    <t>12.Сметана</t>
  </si>
  <si>
    <t>13.Творог</t>
  </si>
  <si>
    <t>14.Масло</t>
  </si>
  <si>
    <t>15.Сыр</t>
  </si>
  <si>
    <t>25.Прочее</t>
  </si>
  <si>
    <t>24.Кондитерские</t>
  </si>
  <si>
    <t>23.Макароны</t>
  </si>
  <si>
    <t>22.Мукомол</t>
  </si>
  <si>
    <t>21.Переработка</t>
  </si>
  <si>
    <t>20.Картофель</t>
  </si>
  <si>
    <t>19.Овощи</t>
  </si>
  <si>
    <t>18. Фрукты</t>
  </si>
  <si>
    <t>17.Консервы рыба</t>
  </si>
  <si>
    <t>16.Рыба</t>
  </si>
  <si>
    <t>Наименование совместынх закупок</t>
  </si>
  <si>
    <t>ООО          Госторг</t>
  </si>
  <si>
    <t>ООО    Госторг</t>
  </si>
  <si>
    <t>ООО   Госторг</t>
  </si>
  <si>
    <t>ООО     Госторг</t>
  </si>
  <si>
    <t>ООО   Проресурсы</t>
  </si>
  <si>
    <t>ООО Вышний Волочек-Айсберг</t>
  </si>
  <si>
    <t>АО Максатихинский маслодельный завод</t>
  </si>
  <si>
    <t>СПК Ратмир</t>
  </si>
  <si>
    <t>ОАО Молоко г.Ржев</t>
  </si>
  <si>
    <t>ООО Тверьагропром</t>
  </si>
  <si>
    <t>ООО Дмитрогорский мясоперерабатывающий завод</t>
  </si>
  <si>
    <t>ЗАО Хлеб</t>
  </si>
  <si>
    <t>ООО УК Кимрский хлебокомбинат</t>
  </si>
  <si>
    <t>ООО Оленинский хлебокомбинат</t>
  </si>
  <si>
    <t>ООО Знатные хлеба</t>
  </si>
  <si>
    <t>АО Волжский пекарь</t>
  </si>
  <si>
    <t>ООО Пекарь</t>
  </si>
  <si>
    <t>ООО Дмитрогорский молочный завод</t>
  </si>
  <si>
    <t>РК   https://zakupki.gov.ru/epz/contract/printForm/view.html?contractReestrNumber=2690500772622000176</t>
  </si>
  <si>
    <t>РК   https://zakupki.gov.ru/epz/contract/printForm/view.html?contractReestrNumber=2690201017422000572</t>
  </si>
  <si>
    <t>РК   https://zakupki.gov.ru/epz/contract/printForm/view.html?contractReestrNumber=2691400027622000064</t>
  </si>
  <si>
    <t xml:space="preserve">3 квартал    2022 </t>
  </si>
  <si>
    <t>https://food.ru</t>
  </si>
  <si>
    <t>lenta.com</t>
  </si>
  <si>
    <t>РК   https://zakupki.gov.ru/epz/contract/printForm/view.html?contractReestrNumber=2690300671022000027</t>
  </si>
  <si>
    <t>online.metro-cc.ru</t>
  </si>
  <si>
    <t>https://tver.price.ru/frukty/</t>
  </si>
  <si>
    <t>РК   https://zakupki.gov.ru/epz/contract/printForm/view.html?contractReestrNumber=2690300574822000315</t>
  </si>
  <si>
    <t>komus.ru</t>
  </si>
  <si>
    <t>РК   https://zakupki.gov.ru/epz/contract/printForm/view.html?contractReestrNumber=2691400108622000145</t>
  </si>
  <si>
    <t>РК   https://zakupki.gov.ru/epz/contract/printForm/view.html?contractReestrNumber=2693200145922000095</t>
  </si>
  <si>
    <t>РК   https://zakupki.gov.ru/epz/contract/printForm/view.html?contractReestrNumber=3694200109522000131</t>
  </si>
  <si>
    <t>РК   https://zakupki.gov.ru/epz/contract/printForm/view.html?contractReestrNumber=2691400108622000187</t>
  </si>
  <si>
    <t xml:space="preserve"> РК   690201603122000240</t>
  </si>
  <si>
    <t>РК   2691100199422000220</t>
  </si>
  <si>
    <t>РК  2690201616922000196</t>
  </si>
  <si>
    <t>РК  2690201603122000220</t>
  </si>
  <si>
    <t>РК   2690300574822000299</t>
  </si>
  <si>
    <t>РК  2695011177522000123</t>
  </si>
  <si>
    <t>РК 2690300574822000317</t>
  </si>
  <si>
    <t>РК   2691400108622000221</t>
  </si>
  <si>
    <t>РК  3694200109522000130</t>
  </si>
  <si>
    <t xml:space="preserve">Расчет НМЦК, руб. </t>
  </si>
  <si>
    <t>Расчет НМЦК, руб.</t>
  </si>
  <si>
    <t>ООО   Продресурсы</t>
  </si>
  <si>
    <t>Тверьстат (февраль 2023)</t>
  </si>
  <si>
    <t>Тверьстат(февраль 2023)</t>
  </si>
  <si>
    <t>Тверьстат(февраль, 21.03-27.03.2023)</t>
  </si>
  <si>
    <t>Тверьстат (21.03-27.03. 2023)</t>
  </si>
  <si>
    <t>Тверьстат (февраль,21.03-27.03.2023)</t>
  </si>
  <si>
    <t>globus.ru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</si>
</sst>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"/>
      <family val="1"/>
    </font>
    <font>
      <sz val="10"/>
      <color theme="1"/>
      <name val="Times"/>
      <family val="1"/>
    </font>
    <font>
      <b/>
      <sz val="10"/>
      <name val="Times"/>
      <family val="1"/>
    </font>
    <font>
      <sz val="10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133">
    <xf numFmtId="0" fontId="0" fillId="0" borderId="0" xfId="0"/>
    <xf numFmtId="0" fontId="4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0" fontId="4" fillId="0" borderId="1" xfId="0" applyNumberFormat="1" applyFont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1" fillId="0" borderId="5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8" fillId="0" borderId="0" xfId="0" applyFont="1"/>
    <xf numFmtId="0" fontId="8" fillId="0" borderId="1" xfId="0" applyFont="1" applyBorder="1"/>
    <xf numFmtId="0" fontId="11" fillId="0" borderId="1" xfId="2" applyFont="1" applyBorder="1" applyAlignment="1">
      <alignment horizontal="left" vertical="center"/>
    </xf>
    <xf numFmtId="0" fontId="11" fillId="0" borderId="1" xfId="2" applyFont="1" applyBorder="1"/>
    <xf numFmtId="0" fontId="11" fillId="0" borderId="8" xfId="2" applyFont="1" applyBorder="1"/>
    <xf numFmtId="0" fontId="1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9" xfId="0" applyFont="1" applyFill="1" applyBorder="1"/>
    <xf numFmtId="0" fontId="4" fillId="0" borderId="1" xfId="0" applyFont="1" applyFill="1" applyBorder="1" applyAlignment="1">
      <alignment horizontal="center" vertical="top"/>
    </xf>
    <xf numFmtId="10" fontId="4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0" fontId="13" fillId="0" borderId="0" xfId="2" applyFont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4" fontId="5" fillId="3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10" fontId="15" fillId="0" borderId="1" xfId="0" applyNumberFormat="1" applyFont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5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4" fontId="14" fillId="3" borderId="1" xfId="0" applyNumberFormat="1" applyFont="1" applyFill="1" applyBorder="1" applyAlignment="1">
      <alignment horizontal="center" vertical="top"/>
    </xf>
    <xf numFmtId="4" fontId="14" fillId="0" borderId="1" xfId="0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top"/>
    </xf>
    <xf numFmtId="0" fontId="1" fillId="0" borderId="2" xfId="2" applyFont="1" applyFill="1" applyBorder="1" applyAlignment="1">
      <alignment horizontal="center" vertical="top" wrapText="1"/>
    </xf>
    <xf numFmtId="4" fontId="5" fillId="3" borderId="8" xfId="0" applyNumberFormat="1" applyFont="1" applyFill="1" applyBorder="1" applyAlignment="1">
      <alignment horizontal="center" vertical="top"/>
    </xf>
    <xf numFmtId="4" fontId="4" fillId="3" borderId="8" xfId="0" applyNumberFormat="1" applyFont="1" applyFill="1" applyBorder="1" applyAlignment="1">
      <alignment horizontal="center" vertical="top"/>
    </xf>
    <xf numFmtId="0" fontId="12" fillId="0" borderId="2" xfId="2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top"/>
    </xf>
    <xf numFmtId="0" fontId="11" fillId="0" borderId="8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11" fillId="0" borderId="8" xfId="2" applyFont="1" applyBorder="1" applyAlignment="1">
      <alignment horizontal="left"/>
    </xf>
    <xf numFmtId="0" fontId="11" fillId="0" borderId="2" xfId="2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'1.Хлеб'!$P$7:$T$7</c:f>
              <c:numCache>
                <c:formatCode>#,##0.00</c:formatCode>
                <c:ptCount val="5"/>
                <c:pt idx="0">
                  <c:v>95.28</c:v>
                </c:pt>
                <c:pt idx="1">
                  <c:v>94.31</c:v>
                </c:pt>
                <c:pt idx="2">
                  <c:v>98.72999999999999</c:v>
                </c:pt>
                <c:pt idx="3">
                  <c:v>100.09</c:v>
                </c:pt>
                <c:pt idx="4">
                  <c:v>88.570000000000007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01302528"/>
        <c:axId val="222855744"/>
      </c:lineChart>
      <c:catAx>
        <c:axId val="201302528"/>
        <c:scaling>
          <c:orientation val="minMax"/>
        </c:scaling>
        <c:delete val="1"/>
        <c:axPos val="b"/>
        <c:majorTickMark val="out"/>
        <c:minorTickMark val="none"/>
        <c:tickLblPos val="nextTo"/>
        <c:crossAx val="222855744"/>
        <c:crosses val="autoZero"/>
        <c:auto val="1"/>
        <c:lblAlgn val="ctr"/>
        <c:lblOffset val="100"/>
        <c:noMultiLvlLbl val="0"/>
      </c:catAx>
      <c:valAx>
        <c:axId val="22285574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013025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'2.Изделия хлебобулочные'!$O$11:$S$11</c:f>
              <c:numCache>
                <c:formatCode>#,##0.00</c:formatCode>
                <c:ptCount val="5"/>
                <c:pt idx="0">
                  <c:v>214.25</c:v>
                </c:pt>
                <c:pt idx="1">
                  <c:v>224.41</c:v>
                </c:pt>
                <c:pt idx="2">
                  <c:v>228.178</c:v>
                </c:pt>
                <c:pt idx="3">
                  <c:v>229</c:v>
                </c:pt>
                <c:pt idx="4">
                  <c:v>220.53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2178816"/>
        <c:axId val="223502912"/>
      </c:lineChart>
      <c:catAx>
        <c:axId val="222178816"/>
        <c:scaling>
          <c:orientation val="minMax"/>
        </c:scaling>
        <c:delete val="1"/>
        <c:axPos val="b"/>
        <c:majorTickMark val="out"/>
        <c:minorTickMark val="none"/>
        <c:tickLblPos val="nextTo"/>
        <c:crossAx val="223502912"/>
        <c:crosses val="autoZero"/>
        <c:auto val="1"/>
        <c:lblAlgn val="ctr"/>
        <c:lblOffset val="100"/>
        <c:noMultiLvlLbl val="0"/>
      </c:catAx>
      <c:valAx>
        <c:axId val="22350291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217881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'22.Мукомол'!$N$9:$R$9</c:f>
              <c:numCache>
                <c:formatCode>#,##0.00</c:formatCode>
                <c:ptCount val="5"/>
                <c:pt idx="0">
                  <c:v>138.43</c:v>
                </c:pt>
                <c:pt idx="1">
                  <c:v>129.71</c:v>
                </c:pt>
                <c:pt idx="2">
                  <c:v>124.0025</c:v>
                </c:pt>
                <c:pt idx="3">
                  <c:v>125.75</c:v>
                </c:pt>
                <c:pt idx="4">
                  <c:v>82.28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294016"/>
        <c:axId val="230750400"/>
      </c:lineChart>
      <c:catAx>
        <c:axId val="2302940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0750400"/>
        <c:crosses val="autoZero"/>
        <c:auto val="1"/>
        <c:lblAlgn val="ctr"/>
        <c:lblOffset val="100"/>
        <c:noMultiLvlLbl val="0"/>
      </c:catAx>
      <c:valAx>
        <c:axId val="23075040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29401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'22.Мукомол'!$N$7:$R$7</c:f>
              <c:numCache>
                <c:formatCode>#,##0.00</c:formatCode>
                <c:ptCount val="5"/>
                <c:pt idx="0">
                  <c:v>124.87</c:v>
                </c:pt>
                <c:pt idx="1">
                  <c:v>128.25</c:v>
                </c:pt>
                <c:pt idx="2">
                  <c:v>128.33333333333331</c:v>
                </c:pt>
                <c:pt idx="3">
                  <c:v>130</c:v>
                </c:pt>
                <c:pt idx="4">
                  <c:v>116.00999999999999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294528"/>
        <c:axId val="230227968"/>
      </c:lineChart>
      <c:catAx>
        <c:axId val="23029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230227968"/>
        <c:crosses val="autoZero"/>
        <c:auto val="1"/>
        <c:lblAlgn val="ctr"/>
        <c:lblOffset val="100"/>
        <c:noMultiLvlLbl val="0"/>
      </c:catAx>
      <c:valAx>
        <c:axId val="23022796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2945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'22.Мукомол'!$N$11:$R$11</c:f>
              <c:numCache>
                <c:formatCode>#,##0.00</c:formatCode>
                <c:ptCount val="5"/>
                <c:pt idx="0">
                  <c:v>59.04</c:v>
                </c:pt>
                <c:pt idx="1">
                  <c:v>60.13</c:v>
                </c:pt>
                <c:pt idx="2">
                  <c:v>62.5</c:v>
                </c:pt>
                <c:pt idx="3">
                  <c:v>65.666666666666657</c:v>
                </c:pt>
                <c:pt idx="4">
                  <c:v>51.93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051776"/>
        <c:axId val="230229696"/>
      </c:lineChart>
      <c:catAx>
        <c:axId val="231051776"/>
        <c:scaling>
          <c:orientation val="minMax"/>
        </c:scaling>
        <c:delete val="1"/>
        <c:axPos val="b"/>
        <c:majorTickMark val="out"/>
        <c:minorTickMark val="none"/>
        <c:tickLblPos val="nextTo"/>
        <c:crossAx val="230229696"/>
        <c:crosses val="autoZero"/>
        <c:auto val="1"/>
        <c:lblAlgn val="ctr"/>
        <c:lblOffset val="100"/>
        <c:noMultiLvlLbl val="0"/>
      </c:catAx>
      <c:valAx>
        <c:axId val="2302296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0517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10540412004705E-2"/>
          <c:y val="0.36879597384698204"/>
          <c:w val="0.92022314676571104"/>
          <c:h val="0.3758837365666457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'22.Мукомол'!$N$10:$R$10</c:f>
              <c:numCache>
                <c:formatCode>#,##0.00</c:formatCode>
                <c:ptCount val="5"/>
                <c:pt idx="0">
                  <c:v>67.540000000000006</c:v>
                </c:pt>
                <c:pt idx="1">
                  <c:v>63.17</c:v>
                </c:pt>
                <c:pt idx="2">
                  <c:v>63.046000000000006</c:v>
                </c:pt>
                <c:pt idx="3">
                  <c:v>63.666666666666664</c:v>
                </c:pt>
                <c:pt idx="4">
                  <c:v>51.93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295040"/>
        <c:axId val="230231424"/>
      </c:lineChart>
      <c:catAx>
        <c:axId val="230295040"/>
        <c:scaling>
          <c:orientation val="minMax"/>
        </c:scaling>
        <c:delete val="1"/>
        <c:axPos val="b"/>
        <c:majorTickMark val="out"/>
        <c:minorTickMark val="none"/>
        <c:tickLblPos val="nextTo"/>
        <c:crossAx val="230231424"/>
        <c:crosses val="autoZero"/>
        <c:auto val="1"/>
        <c:lblAlgn val="ctr"/>
        <c:lblOffset val="100"/>
        <c:noMultiLvlLbl val="0"/>
      </c:catAx>
      <c:valAx>
        <c:axId val="23023142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2950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'22.Мукомол'!$N$12:$R$12</c:f>
              <c:numCache>
                <c:formatCode>#,##0.00</c:formatCode>
                <c:ptCount val="5"/>
                <c:pt idx="0">
                  <c:v>53.7</c:v>
                </c:pt>
                <c:pt idx="1">
                  <c:v>57.56</c:v>
                </c:pt>
                <c:pt idx="2">
                  <c:v>57.774999999999999</c:v>
                </c:pt>
                <c:pt idx="3">
                  <c:v>56.326666666666668</c:v>
                </c:pt>
                <c:pt idx="4">
                  <c:v>63.143333333333331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295552"/>
        <c:axId val="230233152"/>
      </c:lineChart>
      <c:catAx>
        <c:axId val="2302955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0233152"/>
        <c:crosses val="autoZero"/>
        <c:auto val="1"/>
        <c:lblAlgn val="ctr"/>
        <c:lblOffset val="100"/>
        <c:noMultiLvlLbl val="0"/>
      </c:catAx>
      <c:valAx>
        <c:axId val="23023315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2955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51138175077154E-2"/>
          <c:y val="0.24691454035011315"/>
          <c:w val="0.92595468500926892"/>
          <c:h val="0.456788011229751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'22.Мукомол'!$N$18:$R$18</c:f>
              <c:numCache>
                <c:formatCode>#,##0.00</c:formatCode>
                <c:ptCount val="5"/>
                <c:pt idx="0">
                  <c:v>49.63</c:v>
                </c:pt>
                <c:pt idx="1">
                  <c:v>56.61</c:v>
                </c:pt>
                <c:pt idx="2">
                  <c:v>51.457499999999996</c:v>
                </c:pt>
                <c:pt idx="3">
                  <c:v>50</c:v>
                </c:pt>
                <c:pt idx="4">
                  <c:v>45.466666666666669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296064"/>
        <c:axId val="230234880"/>
      </c:lineChart>
      <c:catAx>
        <c:axId val="2302960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0234880"/>
        <c:crosses val="autoZero"/>
        <c:auto val="1"/>
        <c:lblAlgn val="ctr"/>
        <c:lblOffset val="100"/>
        <c:noMultiLvlLbl val="0"/>
      </c:catAx>
      <c:valAx>
        <c:axId val="2302348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2960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'22.Мукомол'!$N$20:$R$20</c:f>
              <c:numCache>
                <c:formatCode>#,##0.00</c:formatCode>
                <c:ptCount val="5"/>
                <c:pt idx="0">
                  <c:v>151.11000000000001</c:v>
                </c:pt>
                <c:pt idx="1">
                  <c:v>146.72</c:v>
                </c:pt>
                <c:pt idx="2">
                  <c:v>147.93333333333334</c:v>
                </c:pt>
                <c:pt idx="3">
                  <c:v>140.5</c:v>
                </c:pt>
                <c:pt idx="4">
                  <c:v>150.55500000000001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296576"/>
        <c:axId val="231768640"/>
      </c:lineChart>
      <c:catAx>
        <c:axId val="230296576"/>
        <c:scaling>
          <c:orientation val="minMax"/>
        </c:scaling>
        <c:delete val="1"/>
        <c:axPos val="b"/>
        <c:majorTickMark val="out"/>
        <c:minorTickMark val="none"/>
        <c:tickLblPos val="nextTo"/>
        <c:crossAx val="231768640"/>
        <c:crosses val="autoZero"/>
        <c:auto val="1"/>
        <c:lblAlgn val="ctr"/>
        <c:lblOffset val="100"/>
        <c:noMultiLvlLbl val="0"/>
      </c:catAx>
      <c:valAx>
        <c:axId val="23176864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2965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56961359423221E-3"/>
          <c:y val="0.17284017824507922"/>
          <c:w val="0.92595468500926892"/>
          <c:h val="0.456788011229751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'22.Мукомол'!$N$21:$R$21</c:f>
              <c:numCache>
                <c:formatCode>#,##0.00</c:formatCode>
                <c:ptCount val="5"/>
                <c:pt idx="0">
                  <c:v>64</c:v>
                </c:pt>
                <c:pt idx="1">
                  <c:v>70</c:v>
                </c:pt>
                <c:pt idx="2">
                  <c:v>71.333333333333329</c:v>
                </c:pt>
                <c:pt idx="3">
                  <c:v>76</c:v>
                </c:pt>
                <c:pt idx="4">
                  <c:v>77.206666666666663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297088"/>
        <c:axId val="231770368"/>
      </c:lineChart>
      <c:catAx>
        <c:axId val="230297088"/>
        <c:scaling>
          <c:orientation val="minMax"/>
        </c:scaling>
        <c:delete val="1"/>
        <c:axPos val="b"/>
        <c:majorTickMark val="out"/>
        <c:minorTickMark val="none"/>
        <c:tickLblPos val="nextTo"/>
        <c:crossAx val="231770368"/>
        <c:crosses val="autoZero"/>
        <c:auto val="1"/>
        <c:lblAlgn val="ctr"/>
        <c:lblOffset val="100"/>
        <c:noMultiLvlLbl val="0"/>
      </c:catAx>
      <c:valAx>
        <c:axId val="23177036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2970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'22.Мукомол'!$N$19:$R$19</c:f>
              <c:numCache>
                <c:formatCode>#,##0.00</c:formatCode>
                <c:ptCount val="5"/>
                <c:pt idx="0">
                  <c:v>125.62</c:v>
                </c:pt>
                <c:pt idx="1">
                  <c:v>116.72</c:v>
                </c:pt>
                <c:pt idx="2">
                  <c:v>113.33333333333333</c:v>
                </c:pt>
                <c:pt idx="3">
                  <c:v>101.66666666666666</c:v>
                </c:pt>
                <c:pt idx="4">
                  <c:v>115.08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436288"/>
        <c:axId val="231772096"/>
      </c:lineChart>
      <c:catAx>
        <c:axId val="231436288"/>
        <c:scaling>
          <c:orientation val="minMax"/>
        </c:scaling>
        <c:delete val="1"/>
        <c:axPos val="b"/>
        <c:majorTickMark val="out"/>
        <c:minorTickMark val="none"/>
        <c:tickLblPos val="nextTo"/>
        <c:crossAx val="231772096"/>
        <c:crosses val="autoZero"/>
        <c:auto val="1"/>
        <c:lblAlgn val="ctr"/>
        <c:lblOffset val="100"/>
        <c:noMultiLvlLbl val="0"/>
      </c:catAx>
      <c:valAx>
        <c:axId val="2317720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4362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'22.Мукомол'!$N$17:$R$17</c:f>
              <c:numCache>
                <c:formatCode>#,##0.00</c:formatCode>
                <c:ptCount val="5"/>
                <c:pt idx="0">
                  <c:v>58.63</c:v>
                </c:pt>
                <c:pt idx="1">
                  <c:v>56.33</c:v>
                </c:pt>
                <c:pt idx="2">
                  <c:v>55.333333333333329</c:v>
                </c:pt>
                <c:pt idx="3">
                  <c:v>57.744999999999997</c:v>
                </c:pt>
                <c:pt idx="4">
                  <c:v>57.8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437312"/>
        <c:axId val="231773824"/>
      </c:lineChart>
      <c:catAx>
        <c:axId val="2314373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1773824"/>
        <c:crosses val="autoZero"/>
        <c:auto val="1"/>
        <c:lblAlgn val="ctr"/>
        <c:lblOffset val="100"/>
        <c:noMultiLvlLbl val="0"/>
      </c:catAx>
      <c:valAx>
        <c:axId val="23177382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4373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'2.Изделия хлебобулочные'!$O$10:$S$10</c:f>
              <c:numCache>
                <c:formatCode>#,##0.00</c:formatCode>
                <c:ptCount val="5"/>
                <c:pt idx="0">
                  <c:v>194.12</c:v>
                </c:pt>
                <c:pt idx="1">
                  <c:v>216.05</c:v>
                </c:pt>
                <c:pt idx="2">
                  <c:v>210.83375000000001</c:v>
                </c:pt>
                <c:pt idx="3">
                  <c:v>203</c:v>
                </c:pt>
                <c:pt idx="4">
                  <c:v>194.38749999999999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3571968"/>
        <c:axId val="223504640"/>
      </c:lineChart>
      <c:catAx>
        <c:axId val="223571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23504640"/>
        <c:crosses val="autoZero"/>
        <c:auto val="1"/>
        <c:lblAlgn val="ctr"/>
        <c:lblOffset val="100"/>
        <c:noMultiLvlLbl val="0"/>
      </c:catAx>
      <c:valAx>
        <c:axId val="22350464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357196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'22.Мукомол'!$N$16:$R$16</c:f>
              <c:numCache>
                <c:formatCode>#,##0.00</c:formatCode>
                <c:ptCount val="5"/>
                <c:pt idx="0">
                  <c:v>48.33</c:v>
                </c:pt>
                <c:pt idx="1">
                  <c:v>53</c:v>
                </c:pt>
                <c:pt idx="2">
                  <c:v>50.333333333333329</c:v>
                </c:pt>
                <c:pt idx="3">
                  <c:v>52.975000000000001</c:v>
                </c:pt>
                <c:pt idx="4">
                  <c:v>53.58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437824"/>
        <c:axId val="231775552"/>
      </c:lineChart>
      <c:catAx>
        <c:axId val="231437824"/>
        <c:scaling>
          <c:orientation val="minMax"/>
        </c:scaling>
        <c:delete val="1"/>
        <c:axPos val="b"/>
        <c:majorTickMark val="out"/>
        <c:minorTickMark val="none"/>
        <c:tickLblPos val="nextTo"/>
        <c:crossAx val="231775552"/>
        <c:crosses val="autoZero"/>
        <c:auto val="1"/>
        <c:lblAlgn val="ctr"/>
        <c:lblOffset val="100"/>
        <c:noMultiLvlLbl val="0"/>
      </c:catAx>
      <c:valAx>
        <c:axId val="23177555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4378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'22.Мукомол'!$N$15:$R$15</c:f>
              <c:numCache>
                <c:formatCode>#,##0.00</c:formatCode>
                <c:ptCount val="5"/>
                <c:pt idx="0">
                  <c:v>46.6</c:v>
                </c:pt>
                <c:pt idx="1">
                  <c:v>50.27</c:v>
                </c:pt>
                <c:pt idx="2">
                  <c:v>49.002499999999998</c:v>
                </c:pt>
                <c:pt idx="3">
                  <c:v>51.4375</c:v>
                </c:pt>
                <c:pt idx="4">
                  <c:v>50.78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054848"/>
        <c:axId val="231515840"/>
      </c:lineChart>
      <c:catAx>
        <c:axId val="231054848"/>
        <c:scaling>
          <c:orientation val="minMax"/>
        </c:scaling>
        <c:delete val="1"/>
        <c:axPos val="b"/>
        <c:majorTickMark val="out"/>
        <c:minorTickMark val="none"/>
        <c:tickLblPos val="nextTo"/>
        <c:crossAx val="231515840"/>
        <c:crosses val="autoZero"/>
        <c:auto val="1"/>
        <c:lblAlgn val="ctr"/>
        <c:lblOffset val="100"/>
        <c:noMultiLvlLbl val="0"/>
      </c:catAx>
      <c:valAx>
        <c:axId val="23151584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05484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'22.Мукомол'!$N$14:$R$14</c:f>
              <c:numCache>
                <c:formatCode>#,##0.00</c:formatCode>
                <c:ptCount val="5"/>
                <c:pt idx="0">
                  <c:v>49.59</c:v>
                </c:pt>
                <c:pt idx="1">
                  <c:v>49.67</c:v>
                </c:pt>
                <c:pt idx="2">
                  <c:v>48</c:v>
                </c:pt>
                <c:pt idx="3">
                  <c:v>53.744999999999997</c:v>
                </c:pt>
                <c:pt idx="4">
                  <c:v>56.473333333333336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438336"/>
        <c:axId val="231517568"/>
      </c:lineChart>
      <c:catAx>
        <c:axId val="231438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31517568"/>
        <c:crosses val="autoZero"/>
        <c:auto val="1"/>
        <c:lblAlgn val="ctr"/>
        <c:lblOffset val="100"/>
        <c:noMultiLvlLbl val="0"/>
      </c:catAx>
      <c:valAx>
        <c:axId val="23151756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4383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'22.Мукомол'!$N$13:$R$13</c:f>
              <c:numCache>
                <c:formatCode>#,##0.00</c:formatCode>
                <c:ptCount val="5"/>
                <c:pt idx="0">
                  <c:v>56.95</c:v>
                </c:pt>
                <c:pt idx="1">
                  <c:v>59.23</c:v>
                </c:pt>
                <c:pt idx="2">
                  <c:v>57.774999999999999</c:v>
                </c:pt>
                <c:pt idx="3">
                  <c:v>60.296666666666667</c:v>
                </c:pt>
                <c:pt idx="4">
                  <c:v>63.143333333333331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438848"/>
        <c:axId val="231518720"/>
      </c:lineChart>
      <c:catAx>
        <c:axId val="231438848"/>
        <c:scaling>
          <c:orientation val="minMax"/>
        </c:scaling>
        <c:delete val="1"/>
        <c:axPos val="b"/>
        <c:majorTickMark val="out"/>
        <c:minorTickMark val="none"/>
        <c:tickLblPos val="nextTo"/>
        <c:crossAx val="231518720"/>
        <c:crosses val="autoZero"/>
        <c:auto val="1"/>
        <c:lblAlgn val="ctr"/>
        <c:lblOffset val="100"/>
        <c:noMultiLvlLbl val="0"/>
      </c:catAx>
      <c:valAx>
        <c:axId val="2315187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43884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56961359423221E-3"/>
          <c:y val="0.17284017824507922"/>
          <c:w val="0.92595468500926892"/>
          <c:h val="0.456788011229751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'22.Мукомол'!$N$22:$R$22</c:f>
              <c:numCache>
                <c:formatCode>#,##0.00</c:formatCode>
                <c:ptCount val="5"/>
                <c:pt idx="0">
                  <c:v>179.33</c:v>
                </c:pt>
                <c:pt idx="1">
                  <c:v>157.88</c:v>
                </c:pt>
                <c:pt idx="2">
                  <c:v>161.96666666666664</c:v>
                </c:pt>
                <c:pt idx="3">
                  <c:v>164.3725</c:v>
                </c:pt>
                <c:pt idx="4">
                  <c:v>174.16666666666666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439360"/>
        <c:axId val="231520448"/>
      </c:lineChart>
      <c:catAx>
        <c:axId val="23143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31520448"/>
        <c:crosses val="autoZero"/>
        <c:auto val="1"/>
        <c:lblAlgn val="ctr"/>
        <c:lblOffset val="100"/>
        <c:noMultiLvlLbl val="0"/>
      </c:catAx>
      <c:valAx>
        <c:axId val="2315204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43936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56961359423221E-3"/>
          <c:y val="0.17284017824507922"/>
          <c:w val="0.92595468500926892"/>
          <c:h val="0.456788011229751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'22.Мукомол'!$N$23:$R$23</c:f>
              <c:numCache>
                <c:formatCode>#,##0.00</c:formatCode>
                <c:ptCount val="5"/>
                <c:pt idx="0">
                  <c:v>66.260000000000005</c:v>
                </c:pt>
                <c:pt idx="1">
                  <c:v>69.63</c:v>
                </c:pt>
                <c:pt idx="2">
                  <c:v>63.75</c:v>
                </c:pt>
                <c:pt idx="3">
                  <c:v>67.222499999999997</c:v>
                </c:pt>
                <c:pt idx="4">
                  <c:v>76.646666666666661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439872"/>
        <c:axId val="231874560"/>
      </c:lineChart>
      <c:catAx>
        <c:axId val="2314398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1874560"/>
        <c:crosses val="autoZero"/>
        <c:auto val="1"/>
        <c:lblAlgn val="ctr"/>
        <c:lblOffset val="100"/>
        <c:noMultiLvlLbl val="0"/>
      </c:catAx>
      <c:valAx>
        <c:axId val="23187456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4398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'22.Мукомол'!$N$13:$R$13</c:f>
              <c:numCache>
                <c:formatCode>#,##0.00</c:formatCode>
                <c:ptCount val="5"/>
                <c:pt idx="0">
                  <c:v>56.95</c:v>
                </c:pt>
                <c:pt idx="1">
                  <c:v>59.23</c:v>
                </c:pt>
                <c:pt idx="2">
                  <c:v>57.774999999999999</c:v>
                </c:pt>
                <c:pt idx="3">
                  <c:v>60.296666666666667</c:v>
                </c:pt>
                <c:pt idx="4">
                  <c:v>63.143333333333331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521728"/>
        <c:axId val="231876288"/>
      </c:lineChart>
      <c:catAx>
        <c:axId val="232521728"/>
        <c:scaling>
          <c:orientation val="minMax"/>
        </c:scaling>
        <c:delete val="1"/>
        <c:axPos val="b"/>
        <c:majorTickMark val="out"/>
        <c:minorTickMark val="none"/>
        <c:tickLblPos val="nextTo"/>
        <c:crossAx val="231876288"/>
        <c:crosses val="autoZero"/>
        <c:auto val="1"/>
        <c:lblAlgn val="ctr"/>
        <c:lblOffset val="100"/>
        <c:noMultiLvlLbl val="0"/>
      </c:catAx>
      <c:valAx>
        <c:axId val="2318762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5217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'23.Макароны'!$M$7:$Q$7</c:f>
              <c:numCache>
                <c:formatCode>#,##0.00</c:formatCode>
                <c:ptCount val="5"/>
                <c:pt idx="0">
                  <c:v>95.5</c:v>
                </c:pt>
                <c:pt idx="1">
                  <c:v>90.97</c:v>
                </c:pt>
                <c:pt idx="2">
                  <c:v>96.254999999999995</c:v>
                </c:pt>
                <c:pt idx="3" formatCode="General">
                  <c:v>82.666666666666657</c:v>
                </c:pt>
                <c:pt idx="4">
                  <c:v>92.626666666666665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523264"/>
        <c:axId val="231878592"/>
      </c:lineChart>
      <c:catAx>
        <c:axId val="2325232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1878592"/>
        <c:crosses val="autoZero"/>
        <c:auto val="1"/>
        <c:lblAlgn val="ctr"/>
        <c:lblOffset val="100"/>
        <c:noMultiLvlLbl val="0"/>
      </c:catAx>
      <c:valAx>
        <c:axId val="2318785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5232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'23.Макароны'!$M$6:$Q$6</c:f>
              <c:numCache>
                <c:formatCode>#,##0.00</c:formatCode>
                <c:ptCount val="5"/>
                <c:pt idx="0">
                  <c:v>92.19</c:v>
                </c:pt>
                <c:pt idx="1">
                  <c:v>87.31</c:v>
                </c:pt>
                <c:pt idx="2">
                  <c:v>94.602000000000004</c:v>
                </c:pt>
                <c:pt idx="3" formatCode="General">
                  <c:v>87.625</c:v>
                </c:pt>
                <c:pt idx="4">
                  <c:v>92.5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079936"/>
        <c:axId val="231880320"/>
      </c:lineChart>
      <c:catAx>
        <c:axId val="231079936"/>
        <c:scaling>
          <c:orientation val="minMax"/>
        </c:scaling>
        <c:delete val="1"/>
        <c:axPos val="b"/>
        <c:majorTickMark val="out"/>
        <c:minorTickMark val="none"/>
        <c:tickLblPos val="nextTo"/>
        <c:crossAx val="231880320"/>
        <c:crosses val="autoZero"/>
        <c:auto val="1"/>
        <c:lblAlgn val="ctr"/>
        <c:lblOffset val="100"/>
        <c:noMultiLvlLbl val="0"/>
      </c:catAx>
      <c:valAx>
        <c:axId val="2318803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0799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'23.Макароны'!$M$5:$Q$5</c:f>
              <c:numCache>
                <c:formatCode>#,##0.00</c:formatCode>
                <c:ptCount val="5"/>
                <c:pt idx="0">
                  <c:v>88</c:v>
                </c:pt>
                <c:pt idx="1">
                  <c:v>83.97</c:v>
                </c:pt>
                <c:pt idx="2">
                  <c:v>90.656000000000006</c:v>
                </c:pt>
                <c:pt idx="3" formatCode="General">
                  <c:v>86.8</c:v>
                </c:pt>
                <c:pt idx="4">
                  <c:v>91.614999999999995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524800"/>
        <c:axId val="231882048"/>
      </c:lineChart>
      <c:catAx>
        <c:axId val="2325248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1882048"/>
        <c:crosses val="autoZero"/>
        <c:auto val="1"/>
        <c:lblAlgn val="ctr"/>
        <c:lblOffset val="100"/>
        <c:noMultiLvlLbl val="0"/>
      </c:catAx>
      <c:valAx>
        <c:axId val="2318820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52480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'3.Мясо'!$M$7:$Q$7</c:f>
              <c:numCache>
                <c:formatCode>#,##0.00</c:formatCode>
                <c:ptCount val="5"/>
                <c:pt idx="0">
                  <c:v>424.45</c:v>
                </c:pt>
                <c:pt idx="1">
                  <c:v>423.89</c:v>
                </c:pt>
                <c:pt idx="2">
                  <c:v>430.85</c:v>
                </c:pt>
                <c:pt idx="3">
                  <c:v>395.05250000000001</c:v>
                </c:pt>
                <c:pt idx="4">
                  <c:v>426.27499999999998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3573504"/>
        <c:axId val="223506944"/>
      </c:lineChart>
      <c:catAx>
        <c:axId val="223573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23506944"/>
        <c:crosses val="autoZero"/>
        <c:auto val="1"/>
        <c:lblAlgn val="ctr"/>
        <c:lblOffset val="100"/>
        <c:noMultiLvlLbl val="0"/>
      </c:catAx>
      <c:valAx>
        <c:axId val="22350694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35735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'24.Кондитерские'!$L$7:$P$7</c:f>
              <c:numCache>
                <c:formatCode>#,##0.00</c:formatCode>
                <c:ptCount val="5"/>
                <c:pt idx="0">
                  <c:v>216.67</c:v>
                </c:pt>
                <c:pt idx="1">
                  <c:v>253.33</c:v>
                </c:pt>
                <c:pt idx="2">
                  <c:v>260</c:v>
                </c:pt>
                <c:pt idx="3" formatCode="General">
                  <c:v>243.33333333333331</c:v>
                </c:pt>
                <c:pt idx="4">
                  <c:v>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083520"/>
        <c:axId val="231229120"/>
      </c:lineChart>
      <c:catAx>
        <c:axId val="2310835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1229120"/>
        <c:crosses val="autoZero"/>
        <c:auto val="1"/>
        <c:lblAlgn val="ctr"/>
        <c:lblOffset val="100"/>
        <c:noMultiLvlLbl val="0"/>
      </c:catAx>
      <c:valAx>
        <c:axId val="2312291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0835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'24.Кондитерские'!$L$6:$P$6</c:f>
              <c:numCache>
                <c:formatCode>#,##0.00</c:formatCode>
                <c:ptCount val="5"/>
                <c:pt idx="0">
                  <c:v>241.48</c:v>
                </c:pt>
                <c:pt idx="1">
                  <c:v>241</c:v>
                </c:pt>
                <c:pt idx="2">
                  <c:v>233.33333333333331</c:v>
                </c:pt>
                <c:pt idx="3" formatCode="General">
                  <c:v>220</c:v>
                </c:pt>
                <c:pt idx="4">
                  <c:v>241.76333333333332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339520"/>
        <c:axId val="231230848"/>
      </c:lineChart>
      <c:catAx>
        <c:axId val="2313395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1230848"/>
        <c:crosses val="autoZero"/>
        <c:auto val="1"/>
        <c:lblAlgn val="ctr"/>
        <c:lblOffset val="100"/>
        <c:noMultiLvlLbl val="0"/>
      </c:catAx>
      <c:valAx>
        <c:axId val="2312308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3395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'24.Кондитерские'!$L$5:$P$5</c:f>
              <c:numCache>
                <c:formatCode>#,##0.00</c:formatCode>
                <c:ptCount val="5"/>
                <c:pt idx="0">
                  <c:v>249.62</c:v>
                </c:pt>
                <c:pt idx="1">
                  <c:v>279.2</c:v>
                </c:pt>
                <c:pt idx="2">
                  <c:v>278.04750000000001</c:v>
                </c:pt>
                <c:pt idx="3" formatCode="General">
                  <c:v>240</c:v>
                </c:pt>
                <c:pt idx="4">
                  <c:v>285.36333333333329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340032"/>
        <c:axId val="231232576"/>
      </c:lineChart>
      <c:catAx>
        <c:axId val="23134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1232576"/>
        <c:crosses val="autoZero"/>
        <c:auto val="1"/>
        <c:lblAlgn val="ctr"/>
        <c:lblOffset val="100"/>
        <c:noMultiLvlLbl val="0"/>
      </c:catAx>
      <c:valAx>
        <c:axId val="23123257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34003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'25.Прочее'!$Q$7:$U$7</c:f>
              <c:numCache>
                <c:formatCode>#,##0.00</c:formatCode>
                <c:ptCount val="5"/>
                <c:pt idx="0">
                  <c:v>625</c:v>
                </c:pt>
                <c:pt idx="1">
                  <c:v>530</c:v>
                </c:pt>
                <c:pt idx="2">
                  <c:v>556.66666666666663</c:v>
                </c:pt>
                <c:pt idx="3">
                  <c:v>576.66666666666663</c:v>
                </c:pt>
                <c:pt idx="4">
                  <c:v>570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931328"/>
        <c:axId val="231234880"/>
      </c:lineChart>
      <c:catAx>
        <c:axId val="232931328"/>
        <c:scaling>
          <c:orientation val="minMax"/>
        </c:scaling>
        <c:delete val="1"/>
        <c:axPos val="b"/>
        <c:majorTickMark val="out"/>
        <c:minorTickMark val="none"/>
        <c:tickLblPos val="nextTo"/>
        <c:crossAx val="231234880"/>
        <c:crosses val="autoZero"/>
        <c:auto val="1"/>
        <c:lblAlgn val="ctr"/>
        <c:lblOffset val="100"/>
        <c:noMultiLvlLbl val="0"/>
      </c:catAx>
      <c:valAx>
        <c:axId val="2312348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9313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'25.Прочее'!$Q$6:$U$6</c:f>
              <c:numCache>
                <c:formatCode>#,##0.00</c:formatCode>
                <c:ptCount val="5"/>
                <c:pt idx="0">
                  <c:v>685.07</c:v>
                </c:pt>
                <c:pt idx="1">
                  <c:v>583.33000000000004</c:v>
                </c:pt>
                <c:pt idx="2">
                  <c:v>553.33333333333326</c:v>
                </c:pt>
                <c:pt idx="3">
                  <c:v>530.22500000000002</c:v>
                </c:pt>
                <c:pt idx="4">
                  <c:v>419.44333333333327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932352"/>
        <c:axId val="232375424"/>
      </c:lineChart>
      <c:catAx>
        <c:axId val="232932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2375424"/>
        <c:crosses val="autoZero"/>
        <c:auto val="1"/>
        <c:lblAlgn val="ctr"/>
        <c:lblOffset val="100"/>
        <c:noMultiLvlLbl val="0"/>
      </c:catAx>
      <c:valAx>
        <c:axId val="23237542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9323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'25.Прочее'!$Q$5:$U$5</c:f>
              <c:numCache>
                <c:formatCode>#,##0.00</c:formatCode>
                <c:ptCount val="5"/>
                <c:pt idx="0">
                  <c:v>590</c:v>
                </c:pt>
                <c:pt idx="1">
                  <c:v>583.33000000000004</c:v>
                </c:pt>
                <c:pt idx="2">
                  <c:v>566.66666666666663</c:v>
                </c:pt>
                <c:pt idx="3">
                  <c:v>526.66666666666663</c:v>
                </c:pt>
                <c:pt idx="4">
                  <c:v>446.10999999999996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932864"/>
        <c:axId val="232377152"/>
      </c:lineChart>
      <c:catAx>
        <c:axId val="2329328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2377152"/>
        <c:crosses val="autoZero"/>
        <c:auto val="1"/>
        <c:lblAlgn val="ctr"/>
        <c:lblOffset val="100"/>
        <c:noMultiLvlLbl val="0"/>
      </c:catAx>
      <c:valAx>
        <c:axId val="23237715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9328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'25.Прочее'!$Q$8:$U$8</c:f>
              <c:numCache>
                <c:formatCode>#,##0.00</c:formatCode>
                <c:ptCount val="5"/>
                <c:pt idx="0">
                  <c:v>206.67</c:v>
                </c:pt>
                <c:pt idx="1">
                  <c:v>206.67</c:v>
                </c:pt>
                <c:pt idx="2">
                  <c:v>233.33333333333331</c:v>
                </c:pt>
                <c:pt idx="3">
                  <c:v>212.2475</c:v>
                </c:pt>
                <c:pt idx="4">
                  <c:v>191.65333333333334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933376"/>
        <c:axId val="232378880"/>
      </c:lineChart>
      <c:catAx>
        <c:axId val="232933376"/>
        <c:scaling>
          <c:orientation val="minMax"/>
        </c:scaling>
        <c:delete val="1"/>
        <c:axPos val="b"/>
        <c:majorTickMark val="out"/>
        <c:minorTickMark val="none"/>
        <c:tickLblPos val="nextTo"/>
        <c:crossAx val="232378880"/>
        <c:crosses val="autoZero"/>
        <c:auto val="1"/>
        <c:lblAlgn val="ctr"/>
        <c:lblOffset val="100"/>
        <c:noMultiLvlLbl val="0"/>
      </c:catAx>
      <c:valAx>
        <c:axId val="2323788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9333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'25.Прочее'!$Q$9:$U$9</c:f>
              <c:numCache>
                <c:formatCode>#,##0.00</c:formatCode>
                <c:ptCount val="5"/>
                <c:pt idx="0">
                  <c:v>271.77</c:v>
                </c:pt>
                <c:pt idx="1">
                  <c:v>286.82</c:v>
                </c:pt>
                <c:pt idx="2">
                  <c:v>301.66666666666663</c:v>
                </c:pt>
                <c:pt idx="3">
                  <c:v>301.66666666666663</c:v>
                </c:pt>
                <c:pt idx="4">
                  <c:v>324.54666666666662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933888"/>
        <c:axId val="232380608"/>
      </c:lineChart>
      <c:catAx>
        <c:axId val="232933888"/>
        <c:scaling>
          <c:orientation val="minMax"/>
        </c:scaling>
        <c:delete val="1"/>
        <c:axPos val="b"/>
        <c:majorTickMark val="out"/>
        <c:minorTickMark val="none"/>
        <c:tickLblPos val="nextTo"/>
        <c:crossAx val="232380608"/>
        <c:crosses val="autoZero"/>
        <c:auto val="1"/>
        <c:lblAlgn val="ctr"/>
        <c:lblOffset val="100"/>
        <c:noMultiLvlLbl val="0"/>
      </c:catAx>
      <c:valAx>
        <c:axId val="23238060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9338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'25.Прочее'!$Q$11:$U$11</c:f>
              <c:numCache>
                <c:formatCode>#,##0.00</c:formatCode>
                <c:ptCount val="5"/>
                <c:pt idx="0">
                  <c:v>1162.5</c:v>
                </c:pt>
                <c:pt idx="1">
                  <c:v>1130</c:v>
                </c:pt>
                <c:pt idx="2">
                  <c:v>1162</c:v>
                </c:pt>
                <c:pt idx="3">
                  <c:v>1166.6666666666665</c:v>
                </c:pt>
                <c:pt idx="4">
                  <c:v>1050.6666666666665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934400"/>
        <c:axId val="232906752"/>
      </c:lineChart>
      <c:catAx>
        <c:axId val="2329344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2906752"/>
        <c:crosses val="autoZero"/>
        <c:auto val="1"/>
        <c:lblAlgn val="ctr"/>
        <c:lblOffset val="100"/>
        <c:noMultiLvlLbl val="0"/>
      </c:catAx>
      <c:valAx>
        <c:axId val="23290675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93440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'25.Прочее'!$Q$12:$U$12</c:f>
              <c:numCache>
                <c:formatCode>#,##0.00</c:formatCode>
                <c:ptCount val="5"/>
                <c:pt idx="0">
                  <c:v>153.55000000000001</c:v>
                </c:pt>
                <c:pt idx="1">
                  <c:v>154.33000000000001</c:v>
                </c:pt>
                <c:pt idx="2">
                  <c:v>134.148</c:v>
                </c:pt>
                <c:pt idx="3">
                  <c:v>136.1225</c:v>
                </c:pt>
                <c:pt idx="4">
                  <c:v>128.97333333333333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934912"/>
        <c:axId val="232908480"/>
      </c:lineChart>
      <c:catAx>
        <c:axId val="232934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2908480"/>
        <c:crosses val="autoZero"/>
        <c:auto val="1"/>
        <c:lblAlgn val="ctr"/>
        <c:lblOffset val="100"/>
        <c:noMultiLvlLbl val="0"/>
      </c:catAx>
      <c:valAx>
        <c:axId val="2329084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9349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'3.Мясо'!$M$6:$Q$6</c:f>
              <c:numCache>
                <c:formatCode>#,##0.00</c:formatCode>
                <c:ptCount val="5"/>
                <c:pt idx="0">
                  <c:v>599.62</c:v>
                </c:pt>
                <c:pt idx="1">
                  <c:v>566.88</c:v>
                </c:pt>
                <c:pt idx="2">
                  <c:v>537.20000000000005</c:v>
                </c:pt>
                <c:pt idx="3">
                  <c:v>553.33333333333326</c:v>
                </c:pt>
                <c:pt idx="4">
                  <c:v>571.87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3575552"/>
        <c:axId val="223508672"/>
      </c:lineChart>
      <c:catAx>
        <c:axId val="223575552"/>
        <c:scaling>
          <c:orientation val="minMax"/>
        </c:scaling>
        <c:delete val="1"/>
        <c:axPos val="b"/>
        <c:majorTickMark val="out"/>
        <c:minorTickMark val="none"/>
        <c:tickLblPos val="nextTo"/>
        <c:crossAx val="223508672"/>
        <c:crosses val="autoZero"/>
        <c:auto val="1"/>
        <c:lblAlgn val="ctr"/>
        <c:lblOffset val="100"/>
        <c:noMultiLvlLbl val="0"/>
      </c:catAx>
      <c:valAx>
        <c:axId val="2235086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35755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'25.Прочее'!$Q$10:$U$10</c:f>
              <c:numCache>
                <c:formatCode>#,##0.00</c:formatCode>
                <c:ptCount val="5"/>
                <c:pt idx="0">
                  <c:v>207.4</c:v>
                </c:pt>
                <c:pt idx="1">
                  <c:v>180.18</c:v>
                </c:pt>
                <c:pt idx="2">
                  <c:v>179.76666666666665</c:v>
                </c:pt>
                <c:pt idx="3">
                  <c:v>220.16333333333333</c:v>
                </c:pt>
                <c:pt idx="4">
                  <c:v>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185280"/>
        <c:axId val="232910208"/>
      </c:lineChart>
      <c:catAx>
        <c:axId val="233185280"/>
        <c:scaling>
          <c:orientation val="minMax"/>
        </c:scaling>
        <c:delete val="1"/>
        <c:axPos val="b"/>
        <c:majorTickMark val="out"/>
        <c:minorTickMark val="none"/>
        <c:tickLblPos val="nextTo"/>
        <c:crossAx val="232910208"/>
        <c:crosses val="autoZero"/>
        <c:auto val="1"/>
        <c:lblAlgn val="ctr"/>
        <c:lblOffset val="100"/>
        <c:noMultiLvlLbl val="0"/>
      </c:catAx>
      <c:valAx>
        <c:axId val="23291020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18528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'25.Прочее'!$Q$13:$U$13</c:f>
              <c:numCache>
                <c:formatCode>#,##0.00</c:formatCode>
                <c:ptCount val="5"/>
                <c:pt idx="0">
                  <c:v>51</c:v>
                </c:pt>
                <c:pt idx="1">
                  <c:v>50</c:v>
                </c:pt>
                <c:pt idx="2">
                  <c:v>53.333333333333329</c:v>
                </c:pt>
                <c:pt idx="3">
                  <c:v>47.666666666666664</c:v>
                </c:pt>
                <c:pt idx="4">
                  <c:v>49.23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185792"/>
        <c:axId val="232911936"/>
      </c:lineChart>
      <c:catAx>
        <c:axId val="233185792"/>
        <c:scaling>
          <c:orientation val="minMax"/>
        </c:scaling>
        <c:delete val="1"/>
        <c:axPos val="b"/>
        <c:majorTickMark val="out"/>
        <c:minorTickMark val="none"/>
        <c:tickLblPos val="nextTo"/>
        <c:crossAx val="232911936"/>
        <c:crosses val="autoZero"/>
        <c:auto val="1"/>
        <c:lblAlgn val="ctr"/>
        <c:lblOffset val="100"/>
        <c:noMultiLvlLbl val="0"/>
      </c:catAx>
      <c:valAx>
        <c:axId val="2329119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18579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'25.Прочее'!$Q$14:$U$14</c:f>
              <c:numCache>
                <c:formatCode>#,##0.00</c:formatCode>
                <c:ptCount val="5"/>
                <c:pt idx="0">
                  <c:v>256.94</c:v>
                </c:pt>
                <c:pt idx="1">
                  <c:v>261.94</c:v>
                </c:pt>
                <c:pt idx="2">
                  <c:v>260</c:v>
                </c:pt>
                <c:pt idx="3">
                  <c:v>246.66666666666666</c:v>
                </c:pt>
                <c:pt idx="4">
                  <c:v>253.61666666666667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186304"/>
        <c:axId val="232913664"/>
      </c:lineChart>
      <c:catAx>
        <c:axId val="2331863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2913664"/>
        <c:crosses val="autoZero"/>
        <c:auto val="1"/>
        <c:lblAlgn val="ctr"/>
        <c:lblOffset val="100"/>
        <c:noMultiLvlLbl val="0"/>
      </c:catAx>
      <c:valAx>
        <c:axId val="23291366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1863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'25.Прочее'!$Q$15:$U$15</c:f>
              <c:numCache>
                <c:formatCode>#,##0.00</c:formatCode>
                <c:ptCount val="5"/>
                <c:pt idx="0">
                  <c:v>21.4</c:v>
                </c:pt>
                <c:pt idx="1">
                  <c:v>23.67</c:v>
                </c:pt>
                <c:pt idx="2">
                  <c:v>21.333333333333332</c:v>
                </c:pt>
                <c:pt idx="3">
                  <c:v>24.497499999999999</c:v>
                </c:pt>
                <c:pt idx="4">
                  <c:v>28.429999999999996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186816"/>
        <c:axId val="233333312"/>
      </c:lineChart>
      <c:catAx>
        <c:axId val="23318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3333312"/>
        <c:crosses val="autoZero"/>
        <c:auto val="1"/>
        <c:lblAlgn val="ctr"/>
        <c:lblOffset val="100"/>
        <c:noMultiLvlLbl val="0"/>
      </c:catAx>
      <c:valAx>
        <c:axId val="23333331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18681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'25.Прочее'!$Q$16:$U$16</c:f>
              <c:numCache>
                <c:formatCode>#,##0.00</c:formatCode>
                <c:ptCount val="5"/>
                <c:pt idx="0">
                  <c:v>16.649999999999999</c:v>
                </c:pt>
                <c:pt idx="1">
                  <c:v>20.03</c:v>
                </c:pt>
                <c:pt idx="2">
                  <c:v>20.536000000000001</c:v>
                </c:pt>
                <c:pt idx="3">
                  <c:v>22.666666666666664</c:v>
                </c:pt>
                <c:pt idx="4">
                  <c:v>20.126666666666665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187840"/>
        <c:axId val="233335040"/>
      </c:lineChart>
      <c:catAx>
        <c:axId val="233187840"/>
        <c:scaling>
          <c:orientation val="minMax"/>
        </c:scaling>
        <c:delete val="1"/>
        <c:axPos val="b"/>
        <c:majorTickMark val="out"/>
        <c:minorTickMark val="none"/>
        <c:tickLblPos val="nextTo"/>
        <c:crossAx val="233335040"/>
        <c:crosses val="autoZero"/>
        <c:auto val="1"/>
        <c:lblAlgn val="ctr"/>
        <c:lblOffset val="100"/>
        <c:noMultiLvlLbl val="0"/>
      </c:catAx>
      <c:valAx>
        <c:axId val="23333504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1878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'25.Прочее'!$Q$17:$U$17</c:f>
              <c:numCache>
                <c:formatCode>#,##0.00</c:formatCode>
                <c:ptCount val="5"/>
                <c:pt idx="0">
                  <c:v>83</c:v>
                </c:pt>
                <c:pt idx="1">
                  <c:v>79.680000000000007</c:v>
                </c:pt>
                <c:pt idx="2">
                  <c:v>70.125</c:v>
                </c:pt>
                <c:pt idx="3">
                  <c:v>63.326666666666668</c:v>
                </c:pt>
                <c:pt idx="4">
                  <c:v>63.426000000000002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187328"/>
        <c:axId val="233336768"/>
      </c:lineChart>
      <c:catAx>
        <c:axId val="233187328"/>
        <c:scaling>
          <c:orientation val="minMax"/>
        </c:scaling>
        <c:delete val="1"/>
        <c:axPos val="b"/>
        <c:majorTickMark val="out"/>
        <c:minorTickMark val="none"/>
        <c:tickLblPos val="nextTo"/>
        <c:crossAx val="233336768"/>
        <c:crosses val="autoZero"/>
        <c:auto val="1"/>
        <c:lblAlgn val="ctr"/>
        <c:lblOffset val="100"/>
        <c:noMultiLvlLbl val="0"/>
      </c:catAx>
      <c:valAx>
        <c:axId val="23333676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1873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'25.Прочее'!$Q$16:$U$16</c:f>
              <c:numCache>
                <c:formatCode>#,##0.00</c:formatCode>
                <c:ptCount val="5"/>
                <c:pt idx="0">
                  <c:v>16.649999999999999</c:v>
                </c:pt>
                <c:pt idx="1">
                  <c:v>20.03</c:v>
                </c:pt>
                <c:pt idx="2">
                  <c:v>20.536000000000001</c:v>
                </c:pt>
                <c:pt idx="3">
                  <c:v>22.666666666666664</c:v>
                </c:pt>
                <c:pt idx="4">
                  <c:v>20.126666666666665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188352"/>
        <c:axId val="233339072"/>
      </c:lineChart>
      <c:catAx>
        <c:axId val="23318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3339072"/>
        <c:crosses val="autoZero"/>
        <c:auto val="1"/>
        <c:lblAlgn val="ctr"/>
        <c:lblOffset val="100"/>
        <c:noMultiLvlLbl val="0"/>
      </c:catAx>
      <c:valAx>
        <c:axId val="2333390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1883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'3.Мясо'!$M$5:$Q$5</c:f>
              <c:numCache>
                <c:formatCode>#,##0.00</c:formatCode>
                <c:ptCount val="5"/>
                <c:pt idx="0">
                  <c:v>604.53</c:v>
                </c:pt>
                <c:pt idx="1">
                  <c:v>564.38</c:v>
                </c:pt>
                <c:pt idx="2">
                  <c:v>543.20000000000005</c:v>
                </c:pt>
                <c:pt idx="3">
                  <c:v>553.33333333333326</c:v>
                </c:pt>
                <c:pt idx="4">
                  <c:v>586.87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4284672"/>
        <c:axId val="223649792"/>
      </c:lineChart>
      <c:catAx>
        <c:axId val="224284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23649792"/>
        <c:crosses val="autoZero"/>
        <c:auto val="1"/>
        <c:lblAlgn val="ctr"/>
        <c:lblOffset val="100"/>
        <c:noMultiLvlLbl val="0"/>
      </c:catAx>
      <c:valAx>
        <c:axId val="2236497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42846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'3.Мясо'!$M$8:$Q$8</c:f>
              <c:numCache>
                <c:formatCode>#,##0.00</c:formatCode>
                <c:ptCount val="5"/>
                <c:pt idx="0">
                  <c:v>354.79</c:v>
                </c:pt>
                <c:pt idx="1">
                  <c:v>326.61</c:v>
                </c:pt>
                <c:pt idx="2">
                  <c:v>323.35599999999999</c:v>
                </c:pt>
                <c:pt idx="3">
                  <c:v>310</c:v>
                </c:pt>
                <c:pt idx="4">
                  <c:v>305.92200000000003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4285184"/>
        <c:axId val="223651520"/>
      </c:lineChart>
      <c:catAx>
        <c:axId val="224285184"/>
        <c:scaling>
          <c:orientation val="minMax"/>
        </c:scaling>
        <c:delete val="1"/>
        <c:axPos val="b"/>
        <c:majorTickMark val="out"/>
        <c:minorTickMark val="none"/>
        <c:tickLblPos val="nextTo"/>
        <c:crossAx val="223651520"/>
        <c:crosses val="autoZero"/>
        <c:auto val="1"/>
        <c:lblAlgn val="ctr"/>
        <c:lblOffset val="100"/>
        <c:noMultiLvlLbl val="0"/>
      </c:catAx>
      <c:valAx>
        <c:axId val="2236515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428518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'3.Мясо'!$M$9:$Q$9</c:f>
              <c:numCache>
                <c:formatCode>#,##0.00</c:formatCode>
                <c:ptCount val="5"/>
                <c:pt idx="0">
                  <c:v>396.67</c:v>
                </c:pt>
                <c:pt idx="1">
                  <c:v>370</c:v>
                </c:pt>
                <c:pt idx="2">
                  <c:v>320</c:v>
                </c:pt>
                <c:pt idx="3">
                  <c:v>313.33333333333331</c:v>
                </c:pt>
                <c:pt idx="4">
                  <c:v>304.25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4285696"/>
        <c:axId val="223653248"/>
      </c:lineChart>
      <c:catAx>
        <c:axId val="224285696"/>
        <c:scaling>
          <c:orientation val="minMax"/>
        </c:scaling>
        <c:delete val="1"/>
        <c:axPos val="b"/>
        <c:majorTickMark val="out"/>
        <c:minorTickMark val="none"/>
        <c:tickLblPos val="nextTo"/>
        <c:crossAx val="223653248"/>
        <c:crosses val="autoZero"/>
        <c:auto val="1"/>
        <c:lblAlgn val="ctr"/>
        <c:lblOffset val="100"/>
        <c:noMultiLvlLbl val="0"/>
      </c:catAx>
      <c:valAx>
        <c:axId val="2236532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42856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'3.Мясо'!$M$10:$Q$10</c:f>
              <c:numCache>
                <c:formatCode>#,##0.00</c:formatCode>
                <c:ptCount val="5"/>
                <c:pt idx="0">
                  <c:v>743.33</c:v>
                </c:pt>
                <c:pt idx="1">
                  <c:v>643.33000000000004</c:v>
                </c:pt>
                <c:pt idx="2">
                  <c:v>657.5</c:v>
                </c:pt>
                <c:pt idx="3">
                  <c:v>600.72249999999997</c:v>
                </c:pt>
                <c:pt idx="4">
                  <c:v>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4286208"/>
        <c:axId val="223654976"/>
      </c:lineChart>
      <c:catAx>
        <c:axId val="224286208"/>
        <c:scaling>
          <c:orientation val="minMax"/>
        </c:scaling>
        <c:delete val="1"/>
        <c:axPos val="b"/>
        <c:majorTickMark val="out"/>
        <c:minorTickMark val="none"/>
        <c:tickLblPos val="nextTo"/>
        <c:crossAx val="223654976"/>
        <c:crosses val="autoZero"/>
        <c:auto val="1"/>
        <c:lblAlgn val="ctr"/>
        <c:lblOffset val="100"/>
        <c:noMultiLvlLbl val="0"/>
      </c:catAx>
      <c:valAx>
        <c:axId val="22365497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428620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'3.Мясо'!$M$11:$Q$11</c:f>
              <c:numCache>
                <c:formatCode>#,##0.00</c:formatCode>
                <c:ptCount val="5"/>
                <c:pt idx="0">
                  <c:v>331.72</c:v>
                </c:pt>
                <c:pt idx="1">
                  <c:v>302.58999999999997</c:v>
                </c:pt>
                <c:pt idx="2">
                  <c:v>296.81</c:v>
                </c:pt>
                <c:pt idx="3">
                  <c:v>306.66666666666663</c:v>
                </c:pt>
                <c:pt idx="4">
                  <c:v>307.9466666666666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4286720"/>
        <c:axId val="223656704"/>
      </c:lineChart>
      <c:catAx>
        <c:axId val="224286720"/>
        <c:scaling>
          <c:orientation val="minMax"/>
        </c:scaling>
        <c:delete val="1"/>
        <c:axPos val="b"/>
        <c:majorTickMark val="out"/>
        <c:minorTickMark val="none"/>
        <c:tickLblPos val="nextTo"/>
        <c:crossAx val="223656704"/>
        <c:crosses val="autoZero"/>
        <c:auto val="1"/>
        <c:lblAlgn val="ctr"/>
        <c:lblOffset val="100"/>
        <c:noMultiLvlLbl val="0"/>
      </c:catAx>
      <c:valAx>
        <c:axId val="22365670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42867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'3.Мясо'!$M$12:$Q$12</c:f>
              <c:numCache>
                <c:formatCode>#,##0.00</c:formatCode>
                <c:ptCount val="5"/>
                <c:pt idx="0">
                  <c:v>527.01</c:v>
                </c:pt>
                <c:pt idx="1">
                  <c:v>482.46</c:v>
                </c:pt>
                <c:pt idx="2">
                  <c:v>432.5</c:v>
                </c:pt>
                <c:pt idx="3">
                  <c:v>399.98750000000001</c:v>
                </c:pt>
                <c:pt idx="4">
                  <c:v>363.33333333333331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4288256"/>
        <c:axId val="224789056"/>
      </c:lineChart>
      <c:catAx>
        <c:axId val="224288256"/>
        <c:scaling>
          <c:orientation val="minMax"/>
        </c:scaling>
        <c:delete val="1"/>
        <c:axPos val="b"/>
        <c:majorTickMark val="out"/>
        <c:minorTickMark val="none"/>
        <c:tickLblPos val="nextTo"/>
        <c:crossAx val="224789056"/>
        <c:crosses val="autoZero"/>
        <c:auto val="1"/>
        <c:lblAlgn val="ctr"/>
        <c:lblOffset val="100"/>
        <c:noMultiLvlLbl val="0"/>
      </c:catAx>
      <c:valAx>
        <c:axId val="22478905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428825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'1.Хлеб'!$P$8:$T$8</c:f>
              <c:numCache>
                <c:formatCode>#,##0.00</c:formatCode>
                <c:ptCount val="5"/>
                <c:pt idx="0">
                  <c:v>102.22</c:v>
                </c:pt>
                <c:pt idx="1">
                  <c:v>98.08</c:v>
                </c:pt>
                <c:pt idx="2">
                  <c:v>100.06200000000001</c:v>
                </c:pt>
                <c:pt idx="3">
                  <c:v>105.76</c:v>
                </c:pt>
                <c:pt idx="4">
                  <c:v>97.707499999999996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01303552"/>
        <c:axId val="222857472"/>
      </c:lineChart>
      <c:catAx>
        <c:axId val="201303552"/>
        <c:scaling>
          <c:orientation val="minMax"/>
        </c:scaling>
        <c:delete val="1"/>
        <c:axPos val="b"/>
        <c:majorTickMark val="out"/>
        <c:minorTickMark val="none"/>
        <c:tickLblPos val="nextTo"/>
        <c:crossAx val="222857472"/>
        <c:crosses val="autoZero"/>
        <c:auto val="1"/>
        <c:lblAlgn val="ctr"/>
        <c:lblOffset val="100"/>
        <c:noMultiLvlLbl val="0"/>
      </c:catAx>
      <c:valAx>
        <c:axId val="2228574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013035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'4.Мясо кур'!$M$7:$Q$7</c:f>
              <c:numCache>
                <c:formatCode>#,##0.00</c:formatCode>
                <c:ptCount val="5"/>
                <c:pt idx="0">
                  <c:v>251.78</c:v>
                </c:pt>
                <c:pt idx="1">
                  <c:v>242</c:v>
                </c:pt>
                <c:pt idx="2">
                  <c:v>260</c:v>
                </c:pt>
                <c:pt idx="3">
                  <c:v>243.33333333333331</c:v>
                </c:pt>
                <c:pt idx="4">
                  <c:v>243.33333333333331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3952896"/>
        <c:axId val="224791360"/>
      </c:lineChart>
      <c:catAx>
        <c:axId val="223952896"/>
        <c:scaling>
          <c:orientation val="minMax"/>
        </c:scaling>
        <c:delete val="1"/>
        <c:axPos val="b"/>
        <c:majorTickMark val="out"/>
        <c:minorTickMark val="none"/>
        <c:tickLblPos val="nextTo"/>
        <c:crossAx val="224791360"/>
        <c:crosses val="autoZero"/>
        <c:auto val="1"/>
        <c:lblAlgn val="ctr"/>
        <c:lblOffset val="100"/>
        <c:noMultiLvlLbl val="0"/>
      </c:catAx>
      <c:valAx>
        <c:axId val="22479136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39528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'4.Мясо кур'!$M$6:$Q$6</c:f>
              <c:numCache>
                <c:formatCode>#,##0.00</c:formatCode>
                <c:ptCount val="5"/>
                <c:pt idx="0">
                  <c:v>195.56</c:v>
                </c:pt>
                <c:pt idx="1">
                  <c:v>193.12</c:v>
                </c:pt>
                <c:pt idx="2">
                  <c:v>204.51400000000001</c:v>
                </c:pt>
                <c:pt idx="3">
                  <c:v>195</c:v>
                </c:pt>
                <c:pt idx="4">
                  <c:v>192.63749999999999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3953408"/>
        <c:axId val="224793088"/>
      </c:lineChart>
      <c:catAx>
        <c:axId val="223953408"/>
        <c:scaling>
          <c:orientation val="minMax"/>
        </c:scaling>
        <c:delete val="1"/>
        <c:axPos val="b"/>
        <c:majorTickMark val="out"/>
        <c:minorTickMark val="none"/>
        <c:tickLblPos val="nextTo"/>
        <c:crossAx val="224793088"/>
        <c:crosses val="autoZero"/>
        <c:auto val="1"/>
        <c:lblAlgn val="ctr"/>
        <c:lblOffset val="100"/>
        <c:noMultiLvlLbl val="0"/>
      </c:catAx>
      <c:valAx>
        <c:axId val="2247930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395340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'4.Мясо кур'!$M$5:$Q$5</c:f>
              <c:numCache>
                <c:formatCode>#,##0.00</c:formatCode>
                <c:ptCount val="5"/>
                <c:pt idx="0">
                  <c:v>184.39</c:v>
                </c:pt>
                <c:pt idx="1">
                  <c:v>184.96</c:v>
                </c:pt>
                <c:pt idx="2">
                  <c:v>192.23800000000003</c:v>
                </c:pt>
                <c:pt idx="3">
                  <c:v>196.66666666666666</c:v>
                </c:pt>
                <c:pt idx="4">
                  <c:v>178.678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3953920"/>
        <c:axId val="224794816"/>
      </c:lineChart>
      <c:catAx>
        <c:axId val="22395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24794816"/>
        <c:crosses val="autoZero"/>
        <c:auto val="1"/>
        <c:lblAlgn val="ctr"/>
        <c:lblOffset val="100"/>
        <c:noMultiLvlLbl val="0"/>
      </c:catAx>
      <c:valAx>
        <c:axId val="22479481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39539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'4.Мясо кур'!$M$8:$Q$8</c:f>
              <c:numCache>
                <c:formatCode>#,##0.00</c:formatCode>
                <c:ptCount val="5"/>
                <c:pt idx="0">
                  <c:v>200.62</c:v>
                </c:pt>
                <c:pt idx="1">
                  <c:v>195.92</c:v>
                </c:pt>
                <c:pt idx="2">
                  <c:v>198.25</c:v>
                </c:pt>
                <c:pt idx="3">
                  <c:v>196.66666666666666</c:v>
                </c:pt>
                <c:pt idx="4">
                  <c:v>196.38749999999999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4966656"/>
        <c:axId val="224141312"/>
      </c:lineChart>
      <c:catAx>
        <c:axId val="224966656"/>
        <c:scaling>
          <c:orientation val="minMax"/>
        </c:scaling>
        <c:delete val="1"/>
        <c:axPos val="b"/>
        <c:majorTickMark val="out"/>
        <c:minorTickMark val="none"/>
        <c:tickLblPos val="nextTo"/>
        <c:crossAx val="224141312"/>
        <c:crosses val="autoZero"/>
        <c:auto val="1"/>
        <c:lblAlgn val="ctr"/>
        <c:lblOffset val="100"/>
        <c:noMultiLvlLbl val="0"/>
      </c:catAx>
      <c:valAx>
        <c:axId val="22414131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496665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771237212419087E-2"/>
          <c:y val="0.26007402894603465"/>
          <c:w val="0.92522876278758093"/>
          <c:h val="0.5231976135989364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'4.Мясо кур'!$M$9:$Q$9</c:f>
              <c:numCache>
                <c:formatCode>#,##0.00</c:formatCode>
                <c:ptCount val="5"/>
                <c:pt idx="0">
                  <c:v>184.95</c:v>
                </c:pt>
                <c:pt idx="1">
                  <c:v>204.96</c:v>
                </c:pt>
                <c:pt idx="2">
                  <c:v>211.83800000000002</c:v>
                </c:pt>
                <c:pt idx="3">
                  <c:v>226.66666666666666</c:v>
                </c:pt>
                <c:pt idx="4">
                  <c:v>182.33750000000001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3954432"/>
        <c:axId val="224143040"/>
      </c:lineChart>
      <c:catAx>
        <c:axId val="223954432"/>
        <c:scaling>
          <c:orientation val="minMax"/>
        </c:scaling>
        <c:delete val="1"/>
        <c:axPos val="b"/>
        <c:majorTickMark val="out"/>
        <c:minorTickMark val="none"/>
        <c:tickLblPos val="nextTo"/>
        <c:crossAx val="224143040"/>
        <c:crosses val="autoZero"/>
        <c:auto val="1"/>
        <c:lblAlgn val="ctr"/>
        <c:lblOffset val="100"/>
        <c:noMultiLvlLbl val="0"/>
      </c:catAx>
      <c:valAx>
        <c:axId val="22414304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395443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'5.Яйцо'!$L$5:$P$5</c:f>
              <c:numCache>
                <c:formatCode>#,##0.00</c:formatCode>
                <c:ptCount val="5"/>
                <c:pt idx="0">
                  <c:v>9.83</c:v>
                </c:pt>
                <c:pt idx="1">
                  <c:v>8.42</c:v>
                </c:pt>
                <c:pt idx="2">
                  <c:v>7.7249999999999996</c:v>
                </c:pt>
                <c:pt idx="3">
                  <c:v>8.0749999999999993</c:v>
                </c:pt>
                <c:pt idx="4">
                  <c:v>8.4249999999999989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4965632"/>
        <c:axId val="224145344"/>
      </c:lineChart>
      <c:catAx>
        <c:axId val="224965632"/>
        <c:scaling>
          <c:orientation val="minMax"/>
        </c:scaling>
        <c:delete val="1"/>
        <c:axPos val="b"/>
        <c:majorTickMark val="out"/>
        <c:minorTickMark val="none"/>
        <c:tickLblPos val="nextTo"/>
        <c:crossAx val="224145344"/>
        <c:crosses val="autoZero"/>
        <c:auto val="1"/>
        <c:lblAlgn val="ctr"/>
        <c:lblOffset val="100"/>
        <c:noMultiLvlLbl val="0"/>
      </c:catAx>
      <c:valAx>
        <c:axId val="22414534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496563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'6.Мясо индеек'!$L$6:$P$6</c:f>
              <c:numCache>
                <c:formatCode>#,##0.00</c:formatCode>
                <c:ptCount val="5"/>
                <c:pt idx="0">
                  <c:v>523.47</c:v>
                </c:pt>
                <c:pt idx="1">
                  <c:v>434.95</c:v>
                </c:pt>
                <c:pt idx="2">
                  <c:v>433.40999999999997</c:v>
                </c:pt>
                <c:pt idx="3">
                  <c:v>408.59666666666664</c:v>
                </c:pt>
                <c:pt idx="4">
                  <c:v>437.48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5428992"/>
        <c:axId val="224147648"/>
      </c:lineChart>
      <c:catAx>
        <c:axId val="225428992"/>
        <c:scaling>
          <c:orientation val="minMax"/>
        </c:scaling>
        <c:delete val="1"/>
        <c:axPos val="b"/>
        <c:majorTickMark val="out"/>
        <c:minorTickMark val="none"/>
        <c:tickLblPos val="nextTo"/>
        <c:crossAx val="224147648"/>
        <c:crosses val="autoZero"/>
        <c:auto val="1"/>
        <c:lblAlgn val="ctr"/>
        <c:lblOffset val="100"/>
        <c:noMultiLvlLbl val="0"/>
      </c:catAx>
      <c:valAx>
        <c:axId val="2241476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542899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'6.Мясо индеек'!$L$5:$P$5</c:f>
              <c:numCache>
                <c:formatCode>#,##0.00</c:formatCode>
                <c:ptCount val="5"/>
                <c:pt idx="0">
                  <c:v>458.95</c:v>
                </c:pt>
                <c:pt idx="1">
                  <c:v>392.17</c:v>
                </c:pt>
                <c:pt idx="2">
                  <c:v>393.40999999999997</c:v>
                </c:pt>
                <c:pt idx="3">
                  <c:v>379.99333333333334</c:v>
                </c:pt>
                <c:pt idx="4">
                  <c:v>376.66666666666663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5431040"/>
        <c:axId val="224731136"/>
      </c:lineChart>
      <c:catAx>
        <c:axId val="225431040"/>
        <c:scaling>
          <c:orientation val="minMax"/>
        </c:scaling>
        <c:delete val="1"/>
        <c:axPos val="b"/>
        <c:majorTickMark val="out"/>
        <c:minorTickMark val="none"/>
        <c:tickLblPos val="nextTo"/>
        <c:crossAx val="224731136"/>
        <c:crosses val="autoZero"/>
        <c:auto val="1"/>
        <c:lblAlgn val="ctr"/>
        <c:lblOffset val="100"/>
        <c:noMultiLvlLbl val="0"/>
      </c:catAx>
      <c:valAx>
        <c:axId val="2247311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54310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'7.Колбаса'!$M$7:$Q$7</c:f>
              <c:numCache>
                <c:formatCode>#,##0.00</c:formatCode>
                <c:ptCount val="5"/>
                <c:pt idx="0">
                  <c:v>406.3</c:v>
                </c:pt>
                <c:pt idx="1">
                  <c:v>383.14</c:v>
                </c:pt>
                <c:pt idx="2">
                  <c:v>420.44499999999999</c:v>
                </c:pt>
                <c:pt idx="3">
                  <c:v>416.66666666666663</c:v>
                </c:pt>
                <c:pt idx="4">
                  <c:v>409.75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5482752"/>
        <c:axId val="224733440"/>
      </c:lineChart>
      <c:catAx>
        <c:axId val="225482752"/>
        <c:scaling>
          <c:orientation val="minMax"/>
        </c:scaling>
        <c:delete val="1"/>
        <c:axPos val="b"/>
        <c:majorTickMark val="out"/>
        <c:minorTickMark val="none"/>
        <c:tickLblPos val="nextTo"/>
        <c:crossAx val="224733440"/>
        <c:crosses val="autoZero"/>
        <c:auto val="1"/>
        <c:lblAlgn val="ctr"/>
        <c:lblOffset val="100"/>
        <c:noMultiLvlLbl val="0"/>
      </c:catAx>
      <c:valAx>
        <c:axId val="22473344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54827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'7.Колбаса'!$M$6:$Q$6</c:f>
              <c:numCache>
                <c:formatCode>#,##0.00</c:formatCode>
                <c:ptCount val="5"/>
                <c:pt idx="2">
                  <c:v>461.02249999999998</c:v>
                </c:pt>
                <c:pt idx="3">
                  <c:v>450</c:v>
                </c:pt>
                <c:pt idx="4">
                  <c:v>467.07499999999999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5483776"/>
        <c:axId val="224735168"/>
      </c:lineChart>
      <c:catAx>
        <c:axId val="225483776"/>
        <c:scaling>
          <c:orientation val="minMax"/>
        </c:scaling>
        <c:delete val="1"/>
        <c:axPos val="b"/>
        <c:majorTickMark val="out"/>
        <c:minorTickMark val="none"/>
        <c:tickLblPos val="nextTo"/>
        <c:crossAx val="224735168"/>
        <c:crosses val="autoZero"/>
        <c:auto val="1"/>
        <c:lblAlgn val="ctr"/>
        <c:lblOffset val="100"/>
        <c:noMultiLvlLbl val="0"/>
      </c:catAx>
      <c:valAx>
        <c:axId val="22473516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54837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'1.Хлеб'!$P$6:$T$6</c:f>
              <c:numCache>
                <c:formatCode>#,##0.00</c:formatCode>
                <c:ptCount val="5"/>
                <c:pt idx="0">
                  <c:v>66.81</c:v>
                </c:pt>
                <c:pt idx="1">
                  <c:v>64.180000000000007</c:v>
                </c:pt>
                <c:pt idx="2">
                  <c:v>64.149999999999991</c:v>
                </c:pt>
                <c:pt idx="3">
                  <c:v>69.989999999999995</c:v>
                </c:pt>
                <c:pt idx="4">
                  <c:v>58.293333333333329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01304064"/>
        <c:axId val="222859200"/>
      </c:lineChart>
      <c:catAx>
        <c:axId val="201304064"/>
        <c:scaling>
          <c:orientation val="minMax"/>
        </c:scaling>
        <c:delete val="1"/>
        <c:axPos val="b"/>
        <c:majorTickMark val="out"/>
        <c:minorTickMark val="none"/>
        <c:tickLblPos val="nextTo"/>
        <c:crossAx val="222859200"/>
        <c:crosses val="autoZero"/>
        <c:auto val="1"/>
        <c:lblAlgn val="ctr"/>
        <c:lblOffset val="100"/>
        <c:noMultiLvlLbl val="0"/>
      </c:catAx>
      <c:valAx>
        <c:axId val="22285920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013040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'7.Колбаса'!$M$5:$Q$5</c:f>
              <c:numCache>
                <c:formatCode>#,##0.00</c:formatCode>
                <c:ptCount val="5"/>
                <c:pt idx="0">
                  <c:v>424.27</c:v>
                </c:pt>
                <c:pt idx="1">
                  <c:v>410.65</c:v>
                </c:pt>
                <c:pt idx="2">
                  <c:v>383.33333333333331</c:v>
                </c:pt>
                <c:pt idx="3">
                  <c:v>383.33333333333331</c:v>
                </c:pt>
                <c:pt idx="4">
                  <c:v>410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5484288"/>
        <c:axId val="224736896"/>
      </c:lineChart>
      <c:catAx>
        <c:axId val="225484288"/>
        <c:scaling>
          <c:orientation val="minMax"/>
        </c:scaling>
        <c:delete val="1"/>
        <c:axPos val="b"/>
        <c:majorTickMark val="out"/>
        <c:minorTickMark val="none"/>
        <c:tickLblPos val="nextTo"/>
        <c:crossAx val="224736896"/>
        <c:crosses val="autoZero"/>
        <c:auto val="1"/>
        <c:lblAlgn val="ctr"/>
        <c:lblOffset val="100"/>
        <c:noMultiLvlLbl val="0"/>
      </c:catAx>
      <c:valAx>
        <c:axId val="2247368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54842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76853234288972E-2"/>
          <c:y val="0.20155051062107709"/>
          <c:w val="0.92022314676571104"/>
          <c:h val="0.6304907305280252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'7.Колбаса'!$M$8:$Q$8</c:f>
              <c:numCache>
                <c:formatCode>#,##0.00</c:formatCode>
                <c:ptCount val="5"/>
                <c:pt idx="0">
                  <c:v>454.69</c:v>
                </c:pt>
                <c:pt idx="1">
                  <c:v>438.14</c:v>
                </c:pt>
                <c:pt idx="2">
                  <c:v>462.94499999999999</c:v>
                </c:pt>
                <c:pt idx="3">
                  <c:v>436.66666666666663</c:v>
                </c:pt>
                <c:pt idx="4">
                  <c:v>403.08333333333331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5665024"/>
        <c:axId val="224738624"/>
      </c:lineChart>
      <c:catAx>
        <c:axId val="22566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224738624"/>
        <c:crosses val="autoZero"/>
        <c:auto val="1"/>
        <c:lblAlgn val="ctr"/>
        <c:lblOffset val="100"/>
        <c:noMultiLvlLbl val="0"/>
      </c:catAx>
      <c:valAx>
        <c:axId val="22473862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56650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'7.Колбаса'!$M$9:$Q$9</c:f>
              <c:numCache>
                <c:formatCode>#,##0.00</c:formatCode>
                <c:ptCount val="5"/>
                <c:pt idx="0">
                  <c:v>538.51</c:v>
                </c:pt>
                <c:pt idx="1">
                  <c:v>522.64</c:v>
                </c:pt>
                <c:pt idx="2">
                  <c:v>554.74</c:v>
                </c:pt>
                <c:pt idx="3">
                  <c:v>569.16</c:v>
                </c:pt>
                <c:pt idx="4">
                  <c:v>599.33400000000006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5665536"/>
        <c:axId val="224625792"/>
      </c:lineChart>
      <c:catAx>
        <c:axId val="225665536"/>
        <c:scaling>
          <c:orientation val="minMax"/>
        </c:scaling>
        <c:delete val="1"/>
        <c:axPos val="b"/>
        <c:majorTickMark val="out"/>
        <c:minorTickMark val="none"/>
        <c:tickLblPos val="nextTo"/>
        <c:crossAx val="224625792"/>
        <c:crosses val="autoZero"/>
        <c:auto val="1"/>
        <c:lblAlgn val="ctr"/>
        <c:lblOffset val="100"/>
        <c:noMultiLvlLbl val="0"/>
      </c:catAx>
      <c:valAx>
        <c:axId val="2246257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56655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'8.Консервы мясо'!$M$6:$Q$6</c:f>
              <c:numCache>
                <c:formatCode>#,##0.00</c:formatCode>
                <c:ptCount val="5"/>
                <c:pt idx="0">
                  <c:v>514.85</c:v>
                </c:pt>
                <c:pt idx="1">
                  <c:v>535.78</c:v>
                </c:pt>
                <c:pt idx="2">
                  <c:v>521.52499999999998</c:v>
                </c:pt>
                <c:pt idx="3">
                  <c:v>516.78</c:v>
                </c:pt>
                <c:pt idx="4">
                  <c:v>552.17999999999995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5161216"/>
        <c:axId val="224628096"/>
      </c:lineChart>
      <c:catAx>
        <c:axId val="225161216"/>
        <c:scaling>
          <c:orientation val="minMax"/>
        </c:scaling>
        <c:delete val="1"/>
        <c:axPos val="b"/>
        <c:majorTickMark val="out"/>
        <c:minorTickMark val="none"/>
        <c:tickLblPos val="nextTo"/>
        <c:crossAx val="224628096"/>
        <c:crosses val="autoZero"/>
        <c:auto val="1"/>
        <c:lblAlgn val="ctr"/>
        <c:lblOffset val="100"/>
        <c:noMultiLvlLbl val="0"/>
      </c:catAx>
      <c:valAx>
        <c:axId val="2246280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516121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'8.Консервы мясо'!$M$5:$Q$5</c:f>
              <c:numCache>
                <c:formatCode>#,##0.00</c:formatCode>
                <c:ptCount val="5"/>
                <c:pt idx="0">
                  <c:v>548.19000000000005</c:v>
                </c:pt>
                <c:pt idx="1">
                  <c:v>509.37</c:v>
                </c:pt>
                <c:pt idx="2">
                  <c:v>525.995</c:v>
                </c:pt>
                <c:pt idx="3">
                  <c:v>527.5</c:v>
                </c:pt>
                <c:pt idx="4">
                  <c:v>543.52499999999998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5161728"/>
        <c:axId val="224630976"/>
      </c:lineChart>
      <c:catAx>
        <c:axId val="225161728"/>
        <c:scaling>
          <c:orientation val="minMax"/>
        </c:scaling>
        <c:delete val="1"/>
        <c:axPos val="b"/>
        <c:majorTickMark val="out"/>
        <c:minorTickMark val="none"/>
        <c:tickLblPos val="nextTo"/>
        <c:crossAx val="224630976"/>
        <c:crosses val="autoZero"/>
        <c:auto val="1"/>
        <c:lblAlgn val="ctr"/>
        <c:lblOffset val="100"/>
        <c:noMultiLvlLbl val="0"/>
      </c:catAx>
      <c:valAx>
        <c:axId val="22463097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51617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'9.Молоко'!$P$7:$T$7</c:f>
              <c:numCache>
                <c:formatCode>#,##0.00</c:formatCode>
                <c:ptCount val="5"/>
                <c:pt idx="0">
                  <c:v>65.48</c:v>
                </c:pt>
                <c:pt idx="1">
                  <c:v>63</c:v>
                </c:pt>
                <c:pt idx="2">
                  <c:v>62.978000000000002</c:v>
                </c:pt>
                <c:pt idx="3" formatCode="General">
                  <c:v>66.334000000000003</c:v>
                </c:pt>
                <c:pt idx="4">
                  <c:v>64.725999999999999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5294336"/>
        <c:axId val="226017856"/>
      </c:lineChart>
      <c:catAx>
        <c:axId val="22529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26017856"/>
        <c:crosses val="autoZero"/>
        <c:auto val="1"/>
        <c:lblAlgn val="ctr"/>
        <c:lblOffset val="100"/>
        <c:noMultiLvlLbl val="0"/>
      </c:catAx>
      <c:valAx>
        <c:axId val="22601785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52943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'9.Молоко'!$P$6:$T$6</c:f>
              <c:numCache>
                <c:formatCode>#,##0.00</c:formatCode>
                <c:ptCount val="5"/>
                <c:pt idx="0">
                  <c:v>66.98</c:v>
                </c:pt>
                <c:pt idx="1">
                  <c:v>66</c:v>
                </c:pt>
                <c:pt idx="2">
                  <c:v>67.722499999999997</c:v>
                </c:pt>
                <c:pt idx="3" formatCode="General">
                  <c:v>68.333333333333329</c:v>
                </c:pt>
                <c:pt idx="4">
                  <c:v>66.416666666666657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5294848"/>
        <c:axId val="226019584"/>
      </c:lineChart>
      <c:catAx>
        <c:axId val="225294848"/>
        <c:scaling>
          <c:orientation val="minMax"/>
        </c:scaling>
        <c:delete val="1"/>
        <c:axPos val="b"/>
        <c:majorTickMark val="out"/>
        <c:minorTickMark val="none"/>
        <c:tickLblPos val="nextTo"/>
        <c:crossAx val="226019584"/>
        <c:crosses val="autoZero"/>
        <c:auto val="1"/>
        <c:lblAlgn val="ctr"/>
        <c:lblOffset val="100"/>
        <c:noMultiLvlLbl val="0"/>
      </c:catAx>
      <c:valAx>
        <c:axId val="22601958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529484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'9.Молоко'!$P$5:$T$5</c:f>
              <c:numCache>
                <c:formatCode>#,##0.00</c:formatCode>
                <c:ptCount val="5"/>
                <c:pt idx="0">
                  <c:v>65.260000000000005</c:v>
                </c:pt>
                <c:pt idx="1">
                  <c:v>63</c:v>
                </c:pt>
                <c:pt idx="2">
                  <c:v>62.118333333333325</c:v>
                </c:pt>
                <c:pt idx="3" formatCode="General">
                  <c:v>63.14</c:v>
                </c:pt>
                <c:pt idx="4">
                  <c:v>64.096666666666664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5295360"/>
        <c:axId val="226021312"/>
      </c:lineChart>
      <c:catAx>
        <c:axId val="225295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26021312"/>
        <c:crosses val="autoZero"/>
        <c:auto val="1"/>
        <c:lblAlgn val="ctr"/>
        <c:lblOffset val="100"/>
        <c:noMultiLvlLbl val="0"/>
      </c:catAx>
      <c:valAx>
        <c:axId val="22602131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529536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248411375099182E-2"/>
          <c:y val="0.15228963155066164"/>
          <c:w val="0.95386565824987379"/>
          <c:h val="0.6954207368986766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'9.Молоко'!$P$8:$T$8</c:f>
              <c:numCache>
                <c:formatCode>#,##0.00</c:formatCode>
                <c:ptCount val="5"/>
                <c:pt idx="0">
                  <c:v>78.08</c:v>
                </c:pt>
                <c:pt idx="1">
                  <c:v>75.739999999999995</c:v>
                </c:pt>
                <c:pt idx="2">
                  <c:v>70.881999999999991</c:v>
                </c:pt>
                <c:pt idx="3">
                  <c:v>78.599999999999994</c:v>
                </c:pt>
                <c:pt idx="4">
                  <c:v>78.537499999999994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5295872"/>
        <c:axId val="226023040"/>
      </c:lineChart>
      <c:catAx>
        <c:axId val="225295872"/>
        <c:scaling>
          <c:orientation val="minMax"/>
        </c:scaling>
        <c:delete val="1"/>
        <c:axPos val="b"/>
        <c:majorTickMark val="out"/>
        <c:minorTickMark val="none"/>
        <c:tickLblPos val="nextTo"/>
        <c:crossAx val="226023040"/>
        <c:crosses val="autoZero"/>
        <c:auto val="1"/>
        <c:lblAlgn val="ctr"/>
        <c:lblOffset val="100"/>
        <c:noMultiLvlLbl val="0"/>
      </c:catAx>
      <c:valAx>
        <c:axId val="22602304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52958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'10.МолокоУльтра'!$L$5:$P$5</c:f>
              <c:numCache>
                <c:formatCode>#,##0.00</c:formatCode>
                <c:ptCount val="5"/>
                <c:pt idx="0">
                  <c:v>80.28</c:v>
                </c:pt>
                <c:pt idx="1">
                  <c:v>76.67</c:v>
                </c:pt>
                <c:pt idx="2">
                  <c:v>78.352499999999992</c:v>
                </c:pt>
                <c:pt idx="3">
                  <c:v>79</c:v>
                </c:pt>
                <c:pt idx="4">
                  <c:v>79.787499999999994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6669568"/>
        <c:axId val="226557952"/>
      </c:lineChart>
      <c:catAx>
        <c:axId val="226669568"/>
        <c:scaling>
          <c:orientation val="minMax"/>
        </c:scaling>
        <c:delete val="1"/>
        <c:axPos val="b"/>
        <c:majorTickMark val="out"/>
        <c:minorTickMark val="none"/>
        <c:tickLblPos val="nextTo"/>
        <c:crossAx val="226557952"/>
        <c:crosses val="autoZero"/>
        <c:auto val="1"/>
        <c:lblAlgn val="ctr"/>
        <c:lblOffset val="100"/>
        <c:noMultiLvlLbl val="0"/>
      </c:catAx>
      <c:valAx>
        <c:axId val="22655795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666956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'1.Хлеб'!$P$5:$T$5</c:f>
              <c:numCache>
                <c:formatCode>#,##0.00</c:formatCode>
                <c:ptCount val="5"/>
                <c:pt idx="0">
                  <c:v>56.8</c:v>
                </c:pt>
                <c:pt idx="1">
                  <c:v>59.94</c:v>
                </c:pt>
                <c:pt idx="2">
                  <c:v>57.542499999999997</c:v>
                </c:pt>
                <c:pt idx="3">
                  <c:v>58.88</c:v>
                </c:pt>
                <c:pt idx="4">
                  <c:v>58.036000000000001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01304576"/>
        <c:axId val="222860928"/>
      </c:lineChart>
      <c:catAx>
        <c:axId val="201304576"/>
        <c:scaling>
          <c:orientation val="minMax"/>
        </c:scaling>
        <c:delete val="1"/>
        <c:axPos val="b"/>
        <c:majorTickMark val="out"/>
        <c:minorTickMark val="none"/>
        <c:tickLblPos val="nextTo"/>
        <c:crossAx val="222860928"/>
        <c:crosses val="autoZero"/>
        <c:auto val="1"/>
        <c:lblAlgn val="ctr"/>
        <c:lblOffset val="100"/>
        <c:noMultiLvlLbl val="0"/>
      </c:catAx>
      <c:valAx>
        <c:axId val="22286092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013045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'11.Кефир и пр'!$Q$7:$U$7</c:f>
              <c:numCache>
                <c:formatCode>#,##0.00</c:formatCode>
                <c:ptCount val="5"/>
                <c:pt idx="0">
                  <c:v>137.66999999999999</c:v>
                </c:pt>
                <c:pt idx="1">
                  <c:v>136</c:v>
                </c:pt>
                <c:pt idx="2">
                  <c:v>137.82000000000002</c:v>
                </c:pt>
                <c:pt idx="3">
                  <c:v>140.5</c:v>
                </c:pt>
                <c:pt idx="4">
                  <c:v>139.58999999999997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6672128"/>
        <c:axId val="226560256"/>
      </c:lineChart>
      <c:catAx>
        <c:axId val="226672128"/>
        <c:scaling>
          <c:orientation val="minMax"/>
        </c:scaling>
        <c:delete val="1"/>
        <c:axPos val="b"/>
        <c:majorTickMark val="out"/>
        <c:minorTickMark val="none"/>
        <c:tickLblPos val="nextTo"/>
        <c:crossAx val="226560256"/>
        <c:crosses val="autoZero"/>
        <c:auto val="1"/>
        <c:lblAlgn val="ctr"/>
        <c:lblOffset val="100"/>
        <c:noMultiLvlLbl val="0"/>
      </c:catAx>
      <c:valAx>
        <c:axId val="22656025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66721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'11.Кефир и пр'!$Q$6:$U$6</c:f>
              <c:numCache>
                <c:formatCode>#,##0.00</c:formatCode>
                <c:ptCount val="5"/>
                <c:pt idx="0">
                  <c:v>75.739999999999995</c:v>
                </c:pt>
                <c:pt idx="1">
                  <c:v>79.66</c:v>
                </c:pt>
                <c:pt idx="2">
                  <c:v>80.492500000000007</c:v>
                </c:pt>
                <c:pt idx="3">
                  <c:v>83.747500000000002</c:v>
                </c:pt>
                <c:pt idx="4">
                  <c:v>86.693333333333328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6743808"/>
        <c:axId val="226561984"/>
      </c:lineChart>
      <c:catAx>
        <c:axId val="226743808"/>
        <c:scaling>
          <c:orientation val="minMax"/>
        </c:scaling>
        <c:delete val="1"/>
        <c:axPos val="b"/>
        <c:majorTickMark val="out"/>
        <c:minorTickMark val="none"/>
        <c:tickLblPos val="nextTo"/>
        <c:crossAx val="226561984"/>
        <c:crosses val="autoZero"/>
        <c:auto val="1"/>
        <c:lblAlgn val="ctr"/>
        <c:lblOffset val="100"/>
        <c:noMultiLvlLbl val="0"/>
      </c:catAx>
      <c:valAx>
        <c:axId val="22656198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674380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'11.Кефир и пр'!$Q$5:$U$5</c:f>
              <c:numCache>
                <c:formatCode>#,##0.00</c:formatCode>
                <c:ptCount val="5"/>
                <c:pt idx="0">
                  <c:v>71.400000000000006</c:v>
                </c:pt>
                <c:pt idx="1">
                  <c:v>72.72</c:v>
                </c:pt>
                <c:pt idx="2">
                  <c:v>71.888333333333335</c:v>
                </c:pt>
                <c:pt idx="3">
                  <c:v>73.87833333333333</c:v>
                </c:pt>
                <c:pt idx="4">
                  <c:v>70.403333333333336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6744320"/>
        <c:axId val="226563712"/>
      </c:lineChart>
      <c:catAx>
        <c:axId val="226744320"/>
        <c:scaling>
          <c:orientation val="minMax"/>
        </c:scaling>
        <c:delete val="1"/>
        <c:axPos val="b"/>
        <c:majorTickMark val="out"/>
        <c:minorTickMark val="none"/>
        <c:tickLblPos val="nextTo"/>
        <c:crossAx val="226563712"/>
        <c:crosses val="autoZero"/>
        <c:auto val="1"/>
        <c:lblAlgn val="ctr"/>
        <c:lblOffset val="100"/>
        <c:noMultiLvlLbl val="0"/>
      </c:catAx>
      <c:valAx>
        <c:axId val="22656371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67443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'11.Кефир и пр'!$Q$8:$U$8</c:f>
              <c:numCache>
                <c:formatCode>#,##0.00</c:formatCode>
                <c:ptCount val="5"/>
                <c:pt idx="0">
                  <c:v>136</c:v>
                </c:pt>
                <c:pt idx="1">
                  <c:v>141</c:v>
                </c:pt>
                <c:pt idx="2">
                  <c:v>140.13333333333333</c:v>
                </c:pt>
                <c:pt idx="3">
                  <c:v>142.82999999999998</c:v>
                </c:pt>
                <c:pt idx="4">
                  <c:v>133.32666666666665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6744832"/>
        <c:axId val="226565440"/>
      </c:lineChart>
      <c:catAx>
        <c:axId val="226744832"/>
        <c:scaling>
          <c:orientation val="minMax"/>
        </c:scaling>
        <c:delete val="1"/>
        <c:axPos val="b"/>
        <c:majorTickMark val="out"/>
        <c:minorTickMark val="none"/>
        <c:tickLblPos val="nextTo"/>
        <c:crossAx val="226565440"/>
        <c:crosses val="autoZero"/>
        <c:auto val="1"/>
        <c:lblAlgn val="ctr"/>
        <c:lblOffset val="100"/>
        <c:noMultiLvlLbl val="0"/>
      </c:catAx>
      <c:valAx>
        <c:axId val="22656544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674483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'11.Кефир и пр'!$Q$10:$U$10</c:f>
              <c:numCache>
                <c:formatCode>#,##0.00</c:formatCode>
                <c:ptCount val="5"/>
                <c:pt idx="0">
                  <c:v>86.6</c:v>
                </c:pt>
                <c:pt idx="1">
                  <c:v>85.91</c:v>
                </c:pt>
                <c:pt idx="2">
                  <c:v>86.992500000000007</c:v>
                </c:pt>
                <c:pt idx="3">
                  <c:v>96.372500000000002</c:v>
                </c:pt>
                <c:pt idx="4">
                  <c:v>93.779999999999987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6745344"/>
        <c:axId val="226894976"/>
      </c:lineChart>
      <c:catAx>
        <c:axId val="226745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26894976"/>
        <c:crosses val="autoZero"/>
        <c:auto val="1"/>
        <c:lblAlgn val="ctr"/>
        <c:lblOffset val="100"/>
        <c:noMultiLvlLbl val="0"/>
      </c:catAx>
      <c:valAx>
        <c:axId val="22689497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674534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'11.Кефир и пр'!$Q$9:$U$9</c:f>
              <c:numCache>
                <c:formatCode>#,##0.00</c:formatCode>
                <c:ptCount val="5"/>
                <c:pt idx="0">
                  <c:v>90.04</c:v>
                </c:pt>
                <c:pt idx="1">
                  <c:v>86.21</c:v>
                </c:pt>
                <c:pt idx="2">
                  <c:v>89.992500000000007</c:v>
                </c:pt>
                <c:pt idx="3">
                  <c:v>100.33</c:v>
                </c:pt>
                <c:pt idx="4">
                  <c:v>92.026666666666657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6745856"/>
        <c:axId val="226896704"/>
      </c:lineChart>
      <c:catAx>
        <c:axId val="226745856"/>
        <c:scaling>
          <c:orientation val="minMax"/>
        </c:scaling>
        <c:delete val="1"/>
        <c:axPos val="b"/>
        <c:majorTickMark val="out"/>
        <c:minorTickMark val="none"/>
        <c:tickLblPos val="nextTo"/>
        <c:crossAx val="226896704"/>
        <c:crosses val="autoZero"/>
        <c:auto val="1"/>
        <c:lblAlgn val="ctr"/>
        <c:lblOffset val="100"/>
        <c:noMultiLvlLbl val="0"/>
      </c:catAx>
      <c:valAx>
        <c:axId val="22689670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674585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'12.Сметана'!$O$6:$S$6</c:f>
              <c:numCache>
                <c:formatCode>#,##0.00</c:formatCode>
                <c:ptCount val="5"/>
                <c:pt idx="0">
                  <c:v>290.87</c:v>
                </c:pt>
                <c:pt idx="1">
                  <c:v>285.45</c:v>
                </c:pt>
                <c:pt idx="2">
                  <c:v>287.60500000000002</c:v>
                </c:pt>
                <c:pt idx="3">
                  <c:v>270</c:v>
                </c:pt>
                <c:pt idx="4">
                  <c:v>265.4425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6977280"/>
        <c:axId val="226899008"/>
      </c:lineChart>
      <c:catAx>
        <c:axId val="226977280"/>
        <c:scaling>
          <c:orientation val="minMax"/>
        </c:scaling>
        <c:delete val="1"/>
        <c:axPos val="b"/>
        <c:majorTickMark val="out"/>
        <c:minorTickMark val="none"/>
        <c:tickLblPos val="nextTo"/>
        <c:crossAx val="226899008"/>
        <c:crosses val="autoZero"/>
        <c:auto val="1"/>
        <c:lblAlgn val="ctr"/>
        <c:lblOffset val="100"/>
        <c:noMultiLvlLbl val="0"/>
      </c:catAx>
      <c:valAx>
        <c:axId val="22689900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697728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'12.Сметана'!$O$5:$S$5</c:f>
              <c:numCache>
                <c:formatCode>#,##0.00</c:formatCode>
                <c:ptCount val="5"/>
                <c:pt idx="0">
                  <c:v>265.14999999999998</c:v>
                </c:pt>
                <c:pt idx="1">
                  <c:v>271.45</c:v>
                </c:pt>
                <c:pt idx="2">
                  <c:v>265.9375</c:v>
                </c:pt>
                <c:pt idx="3">
                  <c:v>262</c:v>
                </c:pt>
                <c:pt idx="4">
                  <c:v>255.93571428571425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6267136"/>
        <c:axId val="226900736"/>
      </c:lineChart>
      <c:catAx>
        <c:axId val="226267136"/>
        <c:scaling>
          <c:orientation val="minMax"/>
        </c:scaling>
        <c:delete val="1"/>
        <c:axPos val="b"/>
        <c:majorTickMark val="out"/>
        <c:minorTickMark val="none"/>
        <c:tickLblPos val="nextTo"/>
        <c:crossAx val="226900736"/>
        <c:crosses val="autoZero"/>
        <c:auto val="1"/>
        <c:lblAlgn val="ctr"/>
        <c:lblOffset val="100"/>
        <c:noMultiLvlLbl val="0"/>
      </c:catAx>
      <c:valAx>
        <c:axId val="2269007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62671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229712539842667E-2"/>
          <c:y val="0.16666644794429403"/>
          <c:w val="0.92858926482469228"/>
          <c:h val="0.6333338145225531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'13.Творог'!$N$6:$R$6</c:f>
              <c:numCache>
                <c:formatCode>#,##0.00</c:formatCode>
                <c:ptCount val="5"/>
                <c:pt idx="0">
                  <c:v>342.14</c:v>
                </c:pt>
                <c:pt idx="1">
                  <c:v>334.66</c:v>
                </c:pt>
                <c:pt idx="2">
                  <c:v>326.82166666666666</c:v>
                </c:pt>
                <c:pt idx="3">
                  <c:v>341.6</c:v>
                </c:pt>
                <c:pt idx="4">
                  <c:v>362.26666666666665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6269184"/>
        <c:axId val="226116736"/>
      </c:lineChart>
      <c:catAx>
        <c:axId val="22626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226116736"/>
        <c:crosses val="autoZero"/>
        <c:auto val="1"/>
        <c:lblAlgn val="ctr"/>
        <c:lblOffset val="100"/>
        <c:noMultiLvlLbl val="0"/>
      </c:catAx>
      <c:valAx>
        <c:axId val="2261167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626918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'13.Творог'!$N$5:$R$5</c:f>
              <c:numCache>
                <c:formatCode>#,##0.00</c:formatCode>
                <c:ptCount val="5"/>
                <c:pt idx="0">
                  <c:v>328.29</c:v>
                </c:pt>
                <c:pt idx="1">
                  <c:v>342.66</c:v>
                </c:pt>
                <c:pt idx="2">
                  <c:v>329.20000000000005</c:v>
                </c:pt>
                <c:pt idx="3">
                  <c:v>335</c:v>
                </c:pt>
                <c:pt idx="4">
                  <c:v>337.5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6270208"/>
        <c:axId val="226118464"/>
      </c:lineChart>
      <c:catAx>
        <c:axId val="226270208"/>
        <c:scaling>
          <c:orientation val="minMax"/>
        </c:scaling>
        <c:delete val="1"/>
        <c:axPos val="b"/>
        <c:majorTickMark val="out"/>
        <c:minorTickMark val="none"/>
        <c:tickLblPos val="nextTo"/>
        <c:crossAx val="226118464"/>
        <c:crosses val="autoZero"/>
        <c:auto val="1"/>
        <c:lblAlgn val="ctr"/>
        <c:lblOffset val="100"/>
        <c:noMultiLvlLbl val="0"/>
      </c:catAx>
      <c:valAx>
        <c:axId val="22611846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627020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'2.Изделия хлебобулочные'!$O$6:$S$6</c:f>
              <c:numCache>
                <c:formatCode>#,##0.00</c:formatCode>
                <c:ptCount val="5"/>
                <c:pt idx="0">
                  <c:v>225.41</c:v>
                </c:pt>
                <c:pt idx="1">
                  <c:v>236.41</c:v>
                </c:pt>
                <c:pt idx="2">
                  <c:v>244.20000000000002</c:v>
                </c:pt>
                <c:pt idx="3">
                  <c:v>253.33333333333331</c:v>
                </c:pt>
                <c:pt idx="4">
                  <c:v>246.27249999999998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01305600"/>
        <c:axId val="223133696"/>
      </c:lineChart>
      <c:catAx>
        <c:axId val="201305600"/>
        <c:scaling>
          <c:orientation val="minMax"/>
        </c:scaling>
        <c:delete val="1"/>
        <c:axPos val="b"/>
        <c:majorTickMark val="out"/>
        <c:minorTickMark val="none"/>
        <c:tickLblPos val="nextTo"/>
        <c:crossAx val="223133696"/>
        <c:crosses val="autoZero"/>
        <c:auto val="1"/>
        <c:lblAlgn val="ctr"/>
        <c:lblOffset val="100"/>
        <c:noMultiLvlLbl val="0"/>
      </c:catAx>
      <c:valAx>
        <c:axId val="2231336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0130560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'14.Масло'!$P$6:$T$6</c:f>
              <c:numCache>
                <c:formatCode>#,##0.00</c:formatCode>
                <c:ptCount val="5"/>
                <c:pt idx="0">
                  <c:v>737.59</c:v>
                </c:pt>
                <c:pt idx="1">
                  <c:v>741.52</c:v>
                </c:pt>
                <c:pt idx="2">
                  <c:v>731.25</c:v>
                </c:pt>
                <c:pt idx="3">
                  <c:v>737.5</c:v>
                </c:pt>
                <c:pt idx="4">
                  <c:v>743.428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465728"/>
        <c:axId val="226120768"/>
      </c:lineChart>
      <c:catAx>
        <c:axId val="227465728"/>
        <c:scaling>
          <c:orientation val="minMax"/>
        </c:scaling>
        <c:delete val="1"/>
        <c:axPos val="b"/>
        <c:majorTickMark val="out"/>
        <c:minorTickMark val="none"/>
        <c:tickLblPos val="nextTo"/>
        <c:crossAx val="226120768"/>
        <c:crosses val="autoZero"/>
        <c:auto val="1"/>
        <c:lblAlgn val="ctr"/>
        <c:lblOffset val="100"/>
        <c:noMultiLvlLbl val="0"/>
      </c:catAx>
      <c:valAx>
        <c:axId val="22612076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4657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'14.Масло'!$P$5:$T$5</c:f>
              <c:numCache>
                <c:formatCode>#,##0.00</c:formatCode>
                <c:ptCount val="5"/>
                <c:pt idx="0">
                  <c:v>750.8</c:v>
                </c:pt>
                <c:pt idx="1">
                  <c:v>753.52</c:v>
                </c:pt>
                <c:pt idx="2">
                  <c:v>763.596</c:v>
                </c:pt>
                <c:pt idx="3">
                  <c:v>765.98333333333323</c:v>
                </c:pt>
                <c:pt idx="4">
                  <c:v>775.81285714285718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6349056"/>
        <c:axId val="226122496"/>
      </c:lineChart>
      <c:catAx>
        <c:axId val="22634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226122496"/>
        <c:crosses val="autoZero"/>
        <c:auto val="1"/>
        <c:lblAlgn val="ctr"/>
        <c:lblOffset val="100"/>
        <c:noMultiLvlLbl val="0"/>
      </c:catAx>
      <c:valAx>
        <c:axId val="2261224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634905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'15.Сыр'!$L$5:$P$5</c:f>
              <c:numCache>
                <c:formatCode>#,##0.00</c:formatCode>
                <c:ptCount val="5"/>
                <c:pt idx="0">
                  <c:v>606.61</c:v>
                </c:pt>
                <c:pt idx="1">
                  <c:v>629.9</c:v>
                </c:pt>
                <c:pt idx="2">
                  <c:v>628.87</c:v>
                </c:pt>
                <c:pt idx="3">
                  <c:v>635.22500000000002</c:v>
                </c:pt>
                <c:pt idx="4">
                  <c:v>676.42499999999995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6352640"/>
        <c:axId val="227132544"/>
      </c:lineChart>
      <c:catAx>
        <c:axId val="226352640"/>
        <c:scaling>
          <c:orientation val="minMax"/>
        </c:scaling>
        <c:delete val="1"/>
        <c:axPos val="b"/>
        <c:majorTickMark val="out"/>
        <c:minorTickMark val="none"/>
        <c:tickLblPos val="nextTo"/>
        <c:crossAx val="227132544"/>
        <c:crosses val="autoZero"/>
        <c:auto val="1"/>
        <c:lblAlgn val="ctr"/>
        <c:lblOffset val="100"/>
        <c:noMultiLvlLbl val="0"/>
      </c:catAx>
      <c:valAx>
        <c:axId val="22713254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63526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'16.Рыба'!$M$7:$Q$7</c:f>
              <c:numCache>
                <c:formatCode>#,##0.00</c:formatCode>
                <c:ptCount val="5"/>
                <c:pt idx="0">
                  <c:v>389.67</c:v>
                </c:pt>
                <c:pt idx="1">
                  <c:v>336.67</c:v>
                </c:pt>
                <c:pt idx="2">
                  <c:v>335</c:v>
                </c:pt>
                <c:pt idx="3">
                  <c:v>364.745</c:v>
                </c:pt>
                <c:pt idx="4">
                  <c:v>380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767808"/>
        <c:axId val="227134848"/>
      </c:lineChart>
      <c:catAx>
        <c:axId val="227767808"/>
        <c:scaling>
          <c:orientation val="minMax"/>
        </c:scaling>
        <c:delete val="1"/>
        <c:axPos val="b"/>
        <c:majorTickMark val="out"/>
        <c:minorTickMark val="none"/>
        <c:tickLblPos val="nextTo"/>
        <c:crossAx val="227134848"/>
        <c:crosses val="autoZero"/>
        <c:auto val="1"/>
        <c:lblAlgn val="ctr"/>
        <c:lblOffset val="100"/>
        <c:noMultiLvlLbl val="0"/>
      </c:catAx>
      <c:valAx>
        <c:axId val="2271348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76780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'16.Рыба'!$M$6:$Q$6</c:f>
              <c:numCache>
                <c:formatCode>#,##0.00</c:formatCode>
                <c:ptCount val="5"/>
                <c:pt idx="0">
                  <c:v>300.7</c:v>
                </c:pt>
                <c:pt idx="1">
                  <c:v>293.94</c:v>
                </c:pt>
                <c:pt idx="2">
                  <c:v>300</c:v>
                </c:pt>
                <c:pt idx="3">
                  <c:v>303.33333333333331</c:v>
                </c:pt>
                <c:pt idx="4">
                  <c:v>310.0625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635200"/>
        <c:axId val="227136576"/>
      </c:lineChart>
      <c:catAx>
        <c:axId val="227635200"/>
        <c:scaling>
          <c:orientation val="minMax"/>
        </c:scaling>
        <c:delete val="1"/>
        <c:axPos val="b"/>
        <c:majorTickMark val="out"/>
        <c:minorTickMark val="none"/>
        <c:tickLblPos val="nextTo"/>
        <c:crossAx val="227136576"/>
        <c:crosses val="autoZero"/>
        <c:auto val="1"/>
        <c:lblAlgn val="ctr"/>
        <c:lblOffset val="100"/>
        <c:noMultiLvlLbl val="0"/>
      </c:catAx>
      <c:valAx>
        <c:axId val="22713657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63520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'16.Рыба'!$M$5:$Q$5</c:f>
              <c:numCache>
                <c:formatCode>#,##0.00</c:formatCode>
                <c:ptCount val="5"/>
                <c:pt idx="0">
                  <c:v>224.7</c:v>
                </c:pt>
                <c:pt idx="1">
                  <c:v>171.33</c:v>
                </c:pt>
                <c:pt idx="2">
                  <c:v>176.53800000000001</c:v>
                </c:pt>
                <c:pt idx="3">
                  <c:v>175</c:v>
                </c:pt>
                <c:pt idx="4">
                  <c:v>178.33333333333331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635712"/>
        <c:axId val="227138304"/>
      </c:lineChart>
      <c:catAx>
        <c:axId val="227635712"/>
        <c:scaling>
          <c:orientation val="minMax"/>
        </c:scaling>
        <c:delete val="1"/>
        <c:axPos val="b"/>
        <c:majorTickMark val="out"/>
        <c:minorTickMark val="none"/>
        <c:tickLblPos val="nextTo"/>
        <c:crossAx val="227138304"/>
        <c:crosses val="autoZero"/>
        <c:auto val="1"/>
        <c:lblAlgn val="ctr"/>
        <c:lblOffset val="100"/>
        <c:noMultiLvlLbl val="0"/>
      </c:catAx>
      <c:valAx>
        <c:axId val="22713830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6357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'16.Рыба'!$M$8:$Q$8</c:f>
              <c:numCache>
                <c:formatCode>#,##0.00</c:formatCode>
                <c:ptCount val="5"/>
                <c:pt idx="0">
                  <c:v>351.9</c:v>
                </c:pt>
                <c:pt idx="1">
                  <c:v>326.44</c:v>
                </c:pt>
                <c:pt idx="2">
                  <c:v>339.08000000000004</c:v>
                </c:pt>
                <c:pt idx="3">
                  <c:v>356.66666666666663</c:v>
                </c:pt>
                <c:pt idx="4">
                  <c:v>347.5625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636224"/>
        <c:axId val="226468416"/>
      </c:lineChart>
      <c:catAx>
        <c:axId val="22763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26468416"/>
        <c:crosses val="autoZero"/>
        <c:auto val="1"/>
        <c:lblAlgn val="ctr"/>
        <c:lblOffset val="100"/>
        <c:noMultiLvlLbl val="0"/>
      </c:catAx>
      <c:valAx>
        <c:axId val="22646841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6362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'16.Рыба'!$M$9:$Q$9</c:f>
              <c:numCache>
                <c:formatCode>#,##0.00</c:formatCode>
                <c:ptCount val="5"/>
                <c:pt idx="0">
                  <c:v>1175.02</c:v>
                </c:pt>
                <c:pt idx="1">
                  <c:v>1221.3499999999999</c:v>
                </c:pt>
                <c:pt idx="2">
                  <c:v>1246.6666666666665</c:v>
                </c:pt>
                <c:pt idx="3">
                  <c:v>1116</c:v>
                </c:pt>
                <c:pt idx="4">
                  <c:v>1193.6424999999999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769344"/>
        <c:axId val="226470144"/>
      </c:lineChart>
      <c:catAx>
        <c:axId val="227769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26470144"/>
        <c:crosses val="autoZero"/>
        <c:auto val="1"/>
        <c:lblAlgn val="ctr"/>
        <c:lblOffset val="100"/>
        <c:noMultiLvlLbl val="0"/>
      </c:catAx>
      <c:valAx>
        <c:axId val="22647014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76934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'16.Рыба'!$M$9:$Q$9</c:f>
              <c:numCache>
                <c:formatCode>#,##0.00</c:formatCode>
                <c:ptCount val="5"/>
                <c:pt idx="0">
                  <c:v>1175.02</c:v>
                </c:pt>
                <c:pt idx="1">
                  <c:v>1221.3499999999999</c:v>
                </c:pt>
                <c:pt idx="2">
                  <c:v>1246.6666666666665</c:v>
                </c:pt>
                <c:pt idx="3">
                  <c:v>1116</c:v>
                </c:pt>
                <c:pt idx="4">
                  <c:v>1193.6424999999999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636736"/>
        <c:axId val="226471872"/>
      </c:lineChart>
      <c:catAx>
        <c:axId val="227636736"/>
        <c:scaling>
          <c:orientation val="minMax"/>
        </c:scaling>
        <c:delete val="1"/>
        <c:axPos val="b"/>
        <c:majorTickMark val="out"/>
        <c:minorTickMark val="none"/>
        <c:tickLblPos val="nextTo"/>
        <c:crossAx val="226471872"/>
        <c:crosses val="autoZero"/>
        <c:auto val="1"/>
        <c:lblAlgn val="ctr"/>
        <c:lblOffset val="100"/>
        <c:noMultiLvlLbl val="0"/>
      </c:catAx>
      <c:valAx>
        <c:axId val="2264718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6367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'16.Рыба'!$M$9:$Q$9</c:f>
              <c:numCache>
                <c:formatCode>#,##0.00</c:formatCode>
                <c:ptCount val="5"/>
                <c:pt idx="0">
                  <c:v>1175.02</c:v>
                </c:pt>
                <c:pt idx="1">
                  <c:v>1221.3499999999999</c:v>
                </c:pt>
                <c:pt idx="2">
                  <c:v>1246.6666666666665</c:v>
                </c:pt>
                <c:pt idx="3">
                  <c:v>1116</c:v>
                </c:pt>
                <c:pt idx="4">
                  <c:v>1193.6424999999999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637248"/>
        <c:axId val="226473600"/>
      </c:lineChart>
      <c:catAx>
        <c:axId val="227637248"/>
        <c:scaling>
          <c:orientation val="minMax"/>
        </c:scaling>
        <c:delete val="1"/>
        <c:axPos val="b"/>
        <c:majorTickMark val="out"/>
        <c:minorTickMark val="none"/>
        <c:tickLblPos val="nextTo"/>
        <c:crossAx val="226473600"/>
        <c:crosses val="autoZero"/>
        <c:auto val="1"/>
        <c:lblAlgn val="ctr"/>
        <c:lblOffset val="100"/>
        <c:noMultiLvlLbl val="0"/>
      </c:catAx>
      <c:valAx>
        <c:axId val="22647360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63724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'2.Изделия хлебобулочные'!$O$5:$S$5</c:f>
              <c:numCache>
                <c:formatCode>#,##0.00</c:formatCode>
                <c:ptCount val="5"/>
                <c:pt idx="0">
                  <c:v>165.36</c:v>
                </c:pt>
                <c:pt idx="1">
                  <c:v>181.47</c:v>
                </c:pt>
                <c:pt idx="2">
                  <c:v>171.51999999999998</c:v>
                </c:pt>
                <c:pt idx="3">
                  <c:v>173.4</c:v>
                </c:pt>
                <c:pt idx="4">
                  <c:v>173.626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2176768"/>
        <c:axId val="223135424"/>
      </c:lineChart>
      <c:catAx>
        <c:axId val="222176768"/>
        <c:scaling>
          <c:orientation val="minMax"/>
        </c:scaling>
        <c:delete val="1"/>
        <c:axPos val="b"/>
        <c:majorTickMark val="out"/>
        <c:minorTickMark val="none"/>
        <c:tickLblPos val="nextTo"/>
        <c:crossAx val="223135424"/>
        <c:crosses val="autoZero"/>
        <c:auto val="1"/>
        <c:lblAlgn val="ctr"/>
        <c:lblOffset val="100"/>
        <c:noMultiLvlLbl val="0"/>
      </c:catAx>
      <c:valAx>
        <c:axId val="22313542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217676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'16.Рыба'!$M$10:$Q$10</c:f>
              <c:numCache>
                <c:formatCode>#,##0.00</c:formatCode>
                <c:ptCount val="5"/>
                <c:pt idx="0">
                  <c:v>1272.27</c:v>
                </c:pt>
                <c:pt idx="1">
                  <c:v>1288.02</c:v>
                </c:pt>
                <c:pt idx="2">
                  <c:v>1143.5</c:v>
                </c:pt>
                <c:pt idx="3">
                  <c:v>1049.3333333333333</c:v>
                </c:pt>
                <c:pt idx="4">
                  <c:v>993.64249999999993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637760"/>
        <c:axId val="226475328"/>
      </c:lineChart>
      <c:catAx>
        <c:axId val="227637760"/>
        <c:scaling>
          <c:orientation val="minMax"/>
        </c:scaling>
        <c:delete val="1"/>
        <c:axPos val="b"/>
        <c:majorTickMark val="out"/>
        <c:minorTickMark val="none"/>
        <c:tickLblPos val="nextTo"/>
        <c:crossAx val="226475328"/>
        <c:crosses val="autoZero"/>
        <c:auto val="1"/>
        <c:lblAlgn val="ctr"/>
        <c:lblOffset val="100"/>
        <c:noMultiLvlLbl val="0"/>
      </c:catAx>
      <c:valAx>
        <c:axId val="22647532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63776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'16.Рыба'!$M$9:$Q$9</c:f>
              <c:numCache>
                <c:formatCode>#,##0.00</c:formatCode>
                <c:ptCount val="5"/>
                <c:pt idx="0">
                  <c:v>1175.02</c:v>
                </c:pt>
                <c:pt idx="1">
                  <c:v>1221.3499999999999</c:v>
                </c:pt>
                <c:pt idx="2">
                  <c:v>1246.6666666666665</c:v>
                </c:pt>
                <c:pt idx="3">
                  <c:v>1116</c:v>
                </c:pt>
                <c:pt idx="4">
                  <c:v>1193.6424999999999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638272"/>
        <c:axId val="228533376"/>
      </c:lineChart>
      <c:catAx>
        <c:axId val="227638272"/>
        <c:scaling>
          <c:orientation val="minMax"/>
        </c:scaling>
        <c:delete val="1"/>
        <c:axPos val="b"/>
        <c:majorTickMark val="out"/>
        <c:minorTickMark val="none"/>
        <c:tickLblPos val="nextTo"/>
        <c:crossAx val="228533376"/>
        <c:crosses val="autoZero"/>
        <c:auto val="1"/>
        <c:lblAlgn val="ctr"/>
        <c:lblOffset val="100"/>
        <c:noMultiLvlLbl val="0"/>
      </c:catAx>
      <c:valAx>
        <c:axId val="22853337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6382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95664249984438E-2"/>
          <c:y val="0.23923076264438184"/>
          <c:w val="0.93180733742310329"/>
          <c:h val="0.5215384747112362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'16.Рыба'!$M$11:$Q$11</c:f>
              <c:numCache>
                <c:formatCode>#,##0.00</c:formatCode>
                <c:ptCount val="5"/>
                <c:pt idx="0">
                  <c:v>278.48</c:v>
                </c:pt>
                <c:pt idx="1">
                  <c:v>237.36</c:v>
                </c:pt>
                <c:pt idx="2">
                  <c:v>239.83800000000002</c:v>
                </c:pt>
                <c:pt idx="3">
                  <c:v>224.97499999999999</c:v>
                </c:pt>
                <c:pt idx="4">
                  <c:v>261.04000000000002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638784"/>
        <c:axId val="228535104"/>
      </c:lineChart>
      <c:catAx>
        <c:axId val="227638784"/>
        <c:scaling>
          <c:orientation val="minMax"/>
        </c:scaling>
        <c:delete val="1"/>
        <c:axPos val="b"/>
        <c:majorTickMark val="out"/>
        <c:minorTickMark val="none"/>
        <c:tickLblPos val="nextTo"/>
        <c:crossAx val="228535104"/>
        <c:crosses val="autoZero"/>
        <c:auto val="1"/>
        <c:lblAlgn val="ctr"/>
        <c:lblOffset val="100"/>
        <c:noMultiLvlLbl val="0"/>
      </c:catAx>
      <c:valAx>
        <c:axId val="22853510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63878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'17.Консервы рыба'!$N$7:$R$7</c:f>
              <c:numCache>
                <c:formatCode>#,##0.00</c:formatCode>
                <c:ptCount val="5"/>
                <c:pt idx="0">
                  <c:v>416.56</c:v>
                </c:pt>
                <c:pt idx="1">
                  <c:v>415.91</c:v>
                </c:pt>
                <c:pt idx="2">
                  <c:v>430</c:v>
                </c:pt>
                <c:pt idx="3">
                  <c:v>424.875</c:v>
                </c:pt>
                <c:pt idx="4">
                  <c:v>411.77600000000007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8647936"/>
        <c:axId val="228537408"/>
      </c:lineChart>
      <c:catAx>
        <c:axId val="228647936"/>
        <c:scaling>
          <c:orientation val="minMax"/>
        </c:scaling>
        <c:delete val="1"/>
        <c:axPos val="b"/>
        <c:majorTickMark val="out"/>
        <c:minorTickMark val="none"/>
        <c:tickLblPos val="nextTo"/>
        <c:crossAx val="228537408"/>
        <c:crosses val="autoZero"/>
        <c:auto val="1"/>
        <c:lblAlgn val="ctr"/>
        <c:lblOffset val="100"/>
        <c:noMultiLvlLbl val="0"/>
      </c:catAx>
      <c:valAx>
        <c:axId val="22853740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86479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'17.Консервы рыба'!$N$6:$R$6</c:f>
              <c:numCache>
                <c:formatCode>#,##0.00</c:formatCode>
                <c:ptCount val="5"/>
                <c:pt idx="0">
                  <c:v>501.56</c:v>
                </c:pt>
                <c:pt idx="1">
                  <c:v>480.91</c:v>
                </c:pt>
                <c:pt idx="2">
                  <c:v>523.33333333333326</c:v>
                </c:pt>
                <c:pt idx="3">
                  <c:v>503.75</c:v>
                </c:pt>
                <c:pt idx="4">
                  <c:v>489.35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8648960"/>
        <c:axId val="228539136"/>
      </c:lineChart>
      <c:catAx>
        <c:axId val="228648960"/>
        <c:scaling>
          <c:orientation val="minMax"/>
        </c:scaling>
        <c:delete val="1"/>
        <c:axPos val="b"/>
        <c:majorTickMark val="out"/>
        <c:minorTickMark val="none"/>
        <c:tickLblPos val="nextTo"/>
        <c:crossAx val="228539136"/>
        <c:crosses val="autoZero"/>
        <c:auto val="1"/>
        <c:lblAlgn val="ctr"/>
        <c:lblOffset val="100"/>
        <c:noMultiLvlLbl val="0"/>
      </c:catAx>
      <c:valAx>
        <c:axId val="2285391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864896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'17.Консервы рыба'!$N$5:$R$5</c:f>
              <c:numCache>
                <c:formatCode>#,##0.00</c:formatCode>
                <c:ptCount val="5"/>
                <c:pt idx="0">
                  <c:v>392.08</c:v>
                </c:pt>
                <c:pt idx="1">
                  <c:v>428.41</c:v>
                </c:pt>
                <c:pt idx="2">
                  <c:v>496.93400000000003</c:v>
                </c:pt>
                <c:pt idx="3">
                  <c:v>472.38749999999999</c:v>
                </c:pt>
                <c:pt idx="4">
                  <c:v>461.49799999999999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8649472"/>
        <c:axId val="228737600"/>
      </c:lineChart>
      <c:catAx>
        <c:axId val="228649472"/>
        <c:scaling>
          <c:orientation val="minMax"/>
        </c:scaling>
        <c:delete val="1"/>
        <c:axPos val="b"/>
        <c:majorTickMark val="out"/>
        <c:minorTickMark val="none"/>
        <c:tickLblPos val="nextTo"/>
        <c:crossAx val="228737600"/>
        <c:crosses val="autoZero"/>
        <c:auto val="1"/>
        <c:lblAlgn val="ctr"/>
        <c:lblOffset val="100"/>
        <c:noMultiLvlLbl val="0"/>
      </c:catAx>
      <c:valAx>
        <c:axId val="22873760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86494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'18.Фрукты'!$N$7:$R$7</c:f>
              <c:numCache>
                <c:formatCode>#,##0.00</c:formatCode>
                <c:ptCount val="5"/>
                <c:pt idx="0">
                  <c:v>142.80000000000001</c:v>
                </c:pt>
                <c:pt idx="1">
                  <c:v>142.37</c:v>
                </c:pt>
                <c:pt idx="2">
                  <c:v>123.61</c:v>
                </c:pt>
                <c:pt idx="3">
                  <c:v>131.3725</c:v>
                </c:pt>
                <c:pt idx="4">
                  <c:v>141.83666666666664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8157440"/>
        <c:axId val="228739328"/>
      </c:lineChart>
      <c:catAx>
        <c:axId val="228157440"/>
        <c:scaling>
          <c:orientation val="minMax"/>
        </c:scaling>
        <c:delete val="1"/>
        <c:axPos val="b"/>
        <c:majorTickMark val="out"/>
        <c:minorTickMark val="none"/>
        <c:tickLblPos val="nextTo"/>
        <c:crossAx val="228739328"/>
        <c:crosses val="autoZero"/>
        <c:auto val="1"/>
        <c:lblAlgn val="ctr"/>
        <c:lblOffset val="100"/>
        <c:noMultiLvlLbl val="0"/>
      </c:catAx>
      <c:valAx>
        <c:axId val="22873932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81574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'18.Фрукты'!$N$6:$R$6</c:f>
              <c:numCache>
                <c:formatCode>#,##0.00</c:formatCode>
                <c:ptCount val="5"/>
                <c:pt idx="0">
                  <c:v>180.97</c:v>
                </c:pt>
                <c:pt idx="1">
                  <c:v>200</c:v>
                </c:pt>
                <c:pt idx="2">
                  <c:v>179.42</c:v>
                </c:pt>
                <c:pt idx="3">
                  <c:v>156.2475</c:v>
                </c:pt>
                <c:pt idx="4">
                  <c:v>178.79666666666665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8157952"/>
        <c:axId val="228740480"/>
      </c:lineChart>
      <c:catAx>
        <c:axId val="228157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28740480"/>
        <c:crosses val="autoZero"/>
        <c:auto val="1"/>
        <c:lblAlgn val="ctr"/>
        <c:lblOffset val="100"/>
        <c:noMultiLvlLbl val="0"/>
      </c:catAx>
      <c:valAx>
        <c:axId val="2287404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81579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'18.Фрукты'!$N$5:$R$5</c:f>
              <c:numCache>
                <c:formatCode>#,##0.00</c:formatCode>
                <c:ptCount val="5"/>
                <c:pt idx="0">
                  <c:v>257.39999999999998</c:v>
                </c:pt>
                <c:pt idx="1">
                  <c:v>239.74</c:v>
                </c:pt>
                <c:pt idx="2">
                  <c:v>220.316</c:v>
                </c:pt>
                <c:pt idx="3">
                  <c:v>219.9975</c:v>
                </c:pt>
                <c:pt idx="4">
                  <c:v>206.71999999999997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8158464"/>
        <c:axId val="228742208"/>
      </c:lineChart>
      <c:catAx>
        <c:axId val="228158464"/>
        <c:scaling>
          <c:orientation val="minMax"/>
        </c:scaling>
        <c:delete val="1"/>
        <c:axPos val="b"/>
        <c:majorTickMark val="out"/>
        <c:minorTickMark val="none"/>
        <c:tickLblPos val="nextTo"/>
        <c:crossAx val="228742208"/>
        <c:crosses val="autoZero"/>
        <c:auto val="1"/>
        <c:lblAlgn val="ctr"/>
        <c:lblOffset val="100"/>
        <c:noMultiLvlLbl val="0"/>
      </c:catAx>
      <c:valAx>
        <c:axId val="22874220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81584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'18.Фрукты'!$N$8:$R$8</c:f>
              <c:numCache>
                <c:formatCode>#,##0.00</c:formatCode>
                <c:ptCount val="5"/>
                <c:pt idx="0">
                  <c:v>158.36000000000001</c:v>
                </c:pt>
                <c:pt idx="1">
                  <c:v>140.94999999999999</c:v>
                </c:pt>
                <c:pt idx="2">
                  <c:v>129.422</c:v>
                </c:pt>
                <c:pt idx="3">
                  <c:v>89.738000000000014</c:v>
                </c:pt>
                <c:pt idx="4">
                  <c:v>107.82600000000001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921920"/>
        <c:axId val="228743936"/>
      </c:lineChart>
      <c:catAx>
        <c:axId val="227921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28743936"/>
        <c:crosses val="autoZero"/>
        <c:auto val="1"/>
        <c:lblAlgn val="ctr"/>
        <c:lblOffset val="100"/>
        <c:noMultiLvlLbl val="0"/>
      </c:catAx>
      <c:valAx>
        <c:axId val="2287439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9219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'2.Изделия хлебобулочные'!$O$8:$S$8</c:f>
              <c:numCache>
                <c:formatCode>#,##0.00</c:formatCode>
                <c:ptCount val="5"/>
                <c:pt idx="0">
                  <c:v>171.48</c:v>
                </c:pt>
                <c:pt idx="1">
                  <c:v>172.86</c:v>
                </c:pt>
                <c:pt idx="2">
                  <c:v>175.41499999999999</c:v>
                </c:pt>
                <c:pt idx="3">
                  <c:v>173.33333333333331</c:v>
                </c:pt>
                <c:pt idx="4">
                  <c:v>160.07333333333332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2177280"/>
        <c:axId val="223137152"/>
      </c:lineChart>
      <c:catAx>
        <c:axId val="222177280"/>
        <c:scaling>
          <c:orientation val="minMax"/>
        </c:scaling>
        <c:delete val="1"/>
        <c:axPos val="b"/>
        <c:majorTickMark val="out"/>
        <c:minorTickMark val="none"/>
        <c:tickLblPos val="nextTo"/>
        <c:crossAx val="223137152"/>
        <c:crosses val="autoZero"/>
        <c:auto val="1"/>
        <c:lblAlgn val="ctr"/>
        <c:lblOffset val="100"/>
        <c:noMultiLvlLbl val="0"/>
      </c:catAx>
      <c:valAx>
        <c:axId val="22313715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217728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'18.Фрукты'!$N$10:$R$10</c:f>
              <c:numCache>
                <c:formatCode>#,##0.00</c:formatCode>
                <c:ptCount val="5"/>
                <c:pt idx="0">
                  <c:v>123.77</c:v>
                </c:pt>
                <c:pt idx="1">
                  <c:v>124.93</c:v>
                </c:pt>
                <c:pt idx="2">
                  <c:v>111.93333333333334</c:v>
                </c:pt>
                <c:pt idx="3">
                  <c:v>105.23200000000003</c:v>
                </c:pt>
                <c:pt idx="4">
                  <c:v>105.26333333333334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8649984"/>
        <c:axId val="229048896"/>
      </c:lineChart>
      <c:catAx>
        <c:axId val="228649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29048896"/>
        <c:crosses val="autoZero"/>
        <c:auto val="1"/>
        <c:lblAlgn val="ctr"/>
        <c:lblOffset val="100"/>
        <c:noMultiLvlLbl val="0"/>
      </c:catAx>
      <c:valAx>
        <c:axId val="2290488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864998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'25.Прочее'!$Q$17:$U$17</c:f>
              <c:numCache>
                <c:formatCode>#,##0.00</c:formatCode>
                <c:ptCount val="5"/>
                <c:pt idx="0">
                  <c:v>83</c:v>
                </c:pt>
                <c:pt idx="1">
                  <c:v>79.680000000000007</c:v>
                </c:pt>
                <c:pt idx="2">
                  <c:v>70.125</c:v>
                </c:pt>
                <c:pt idx="3">
                  <c:v>63.326666666666668</c:v>
                </c:pt>
                <c:pt idx="4">
                  <c:v>63.426000000000002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923968"/>
        <c:axId val="229050624"/>
      </c:lineChart>
      <c:catAx>
        <c:axId val="227923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29050624"/>
        <c:crosses val="autoZero"/>
        <c:auto val="1"/>
        <c:lblAlgn val="ctr"/>
        <c:lblOffset val="100"/>
        <c:noMultiLvlLbl val="0"/>
      </c:catAx>
      <c:valAx>
        <c:axId val="22905062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92396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'19.Овощи'!$N$7:$R$7</c:f>
              <c:numCache>
                <c:formatCode>#,##0.00</c:formatCode>
                <c:ptCount val="5"/>
                <c:pt idx="0">
                  <c:v>359.55</c:v>
                </c:pt>
                <c:pt idx="1">
                  <c:v>258.74</c:v>
                </c:pt>
                <c:pt idx="2">
                  <c:v>253.07200000000003</c:v>
                </c:pt>
                <c:pt idx="3">
                  <c:v>239.86750000000001</c:v>
                </c:pt>
                <c:pt idx="4">
                  <c:v>259.21749999999997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9179904"/>
        <c:axId val="229052928"/>
      </c:lineChart>
      <c:catAx>
        <c:axId val="229179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29052928"/>
        <c:crosses val="autoZero"/>
        <c:auto val="1"/>
        <c:lblAlgn val="ctr"/>
        <c:lblOffset val="100"/>
        <c:noMultiLvlLbl val="0"/>
      </c:catAx>
      <c:valAx>
        <c:axId val="22905292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91799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'19.Овощи'!$N$6:$R$6</c:f>
              <c:numCache>
                <c:formatCode>#,##0.00</c:formatCode>
                <c:ptCount val="5"/>
                <c:pt idx="0">
                  <c:v>115.98</c:v>
                </c:pt>
                <c:pt idx="1">
                  <c:v>51.13</c:v>
                </c:pt>
                <c:pt idx="2">
                  <c:v>39.656666666666666</c:v>
                </c:pt>
                <c:pt idx="3">
                  <c:v>26.272500000000001</c:v>
                </c:pt>
                <c:pt idx="4">
                  <c:v>19.580000000000002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9181440"/>
        <c:axId val="229054656"/>
      </c:lineChart>
      <c:catAx>
        <c:axId val="229181440"/>
        <c:scaling>
          <c:orientation val="minMax"/>
        </c:scaling>
        <c:delete val="1"/>
        <c:axPos val="b"/>
        <c:majorTickMark val="out"/>
        <c:minorTickMark val="none"/>
        <c:tickLblPos val="nextTo"/>
        <c:crossAx val="229054656"/>
        <c:crosses val="autoZero"/>
        <c:auto val="1"/>
        <c:lblAlgn val="ctr"/>
        <c:lblOffset val="100"/>
        <c:noMultiLvlLbl val="0"/>
      </c:catAx>
      <c:valAx>
        <c:axId val="22905465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91814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'19.Овощи'!$N$5:$R$5</c:f>
              <c:numCache>
                <c:formatCode>#,##0.00</c:formatCode>
                <c:ptCount val="5"/>
                <c:pt idx="0">
                  <c:v>68.459999999999994</c:v>
                </c:pt>
                <c:pt idx="1">
                  <c:v>52.21</c:v>
                </c:pt>
                <c:pt idx="2">
                  <c:v>39.566666666666663</c:v>
                </c:pt>
                <c:pt idx="3">
                  <c:v>32.324000000000005</c:v>
                </c:pt>
                <c:pt idx="4">
                  <c:v>29.406000000000002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9181952"/>
        <c:axId val="229105664"/>
      </c:lineChart>
      <c:catAx>
        <c:axId val="229181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29105664"/>
        <c:crosses val="autoZero"/>
        <c:auto val="1"/>
        <c:lblAlgn val="ctr"/>
        <c:lblOffset val="100"/>
        <c:noMultiLvlLbl val="0"/>
      </c:catAx>
      <c:valAx>
        <c:axId val="22910566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91819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'19.Овощи'!$N$8:$R$8</c:f>
              <c:numCache>
                <c:formatCode>#,##0.00</c:formatCode>
                <c:ptCount val="5"/>
                <c:pt idx="0">
                  <c:v>250.94</c:v>
                </c:pt>
                <c:pt idx="1">
                  <c:v>108.67</c:v>
                </c:pt>
                <c:pt idx="2">
                  <c:v>150.66666666666666</c:v>
                </c:pt>
                <c:pt idx="3">
                  <c:v>139.46333333333331</c:v>
                </c:pt>
                <c:pt idx="4">
                  <c:v>234.42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9023744"/>
        <c:axId val="229107392"/>
      </c:lineChart>
      <c:catAx>
        <c:axId val="22902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229107392"/>
        <c:crosses val="autoZero"/>
        <c:auto val="1"/>
        <c:lblAlgn val="ctr"/>
        <c:lblOffset val="100"/>
        <c:noMultiLvlLbl val="0"/>
      </c:catAx>
      <c:valAx>
        <c:axId val="2291073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902374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'19.Овощи'!$N$9:$R$9</c:f>
              <c:numCache>
                <c:formatCode>#,##0.00</c:formatCode>
                <c:ptCount val="5"/>
                <c:pt idx="0">
                  <c:v>76.02</c:v>
                </c:pt>
                <c:pt idx="1">
                  <c:v>68.650000000000006</c:v>
                </c:pt>
                <c:pt idx="2">
                  <c:v>46.114000000000004</c:v>
                </c:pt>
                <c:pt idx="3">
                  <c:v>32.792500000000004</c:v>
                </c:pt>
                <c:pt idx="4">
                  <c:v>42.486666666666665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9024256"/>
        <c:axId val="229109120"/>
      </c:lineChart>
      <c:catAx>
        <c:axId val="229024256"/>
        <c:scaling>
          <c:orientation val="minMax"/>
        </c:scaling>
        <c:delete val="1"/>
        <c:axPos val="b"/>
        <c:majorTickMark val="out"/>
        <c:minorTickMark val="none"/>
        <c:tickLblPos val="nextTo"/>
        <c:crossAx val="229109120"/>
        <c:crosses val="autoZero"/>
        <c:auto val="1"/>
        <c:lblAlgn val="ctr"/>
        <c:lblOffset val="100"/>
        <c:noMultiLvlLbl val="0"/>
      </c:catAx>
      <c:valAx>
        <c:axId val="2291091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902425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'19.Овощи'!$N$10:$R$10</c:f>
              <c:numCache>
                <c:formatCode>#,##0.00</c:formatCode>
                <c:ptCount val="5"/>
                <c:pt idx="0">
                  <c:v>60.03</c:v>
                </c:pt>
                <c:pt idx="1">
                  <c:v>53.52</c:v>
                </c:pt>
                <c:pt idx="2">
                  <c:v>43.322000000000003</c:v>
                </c:pt>
                <c:pt idx="3">
                  <c:v>31.087499999999999</c:v>
                </c:pt>
                <c:pt idx="4">
                  <c:v>54.6875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9024768"/>
        <c:axId val="229110848"/>
      </c:lineChart>
      <c:catAx>
        <c:axId val="229024768"/>
        <c:scaling>
          <c:orientation val="minMax"/>
        </c:scaling>
        <c:delete val="1"/>
        <c:axPos val="b"/>
        <c:majorTickMark val="out"/>
        <c:minorTickMark val="none"/>
        <c:tickLblPos val="nextTo"/>
        <c:crossAx val="229110848"/>
        <c:crosses val="autoZero"/>
        <c:auto val="1"/>
        <c:lblAlgn val="ctr"/>
        <c:lblOffset val="100"/>
        <c:noMultiLvlLbl val="0"/>
      </c:catAx>
      <c:valAx>
        <c:axId val="2291108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902476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'19.Овощи'!$N$11:$R$11</c:f>
              <c:numCache>
                <c:formatCode>#,##0.00</c:formatCode>
                <c:ptCount val="5"/>
                <c:pt idx="0">
                  <c:v>185.94</c:v>
                </c:pt>
                <c:pt idx="1">
                  <c:v>117.59</c:v>
                </c:pt>
                <c:pt idx="2">
                  <c:v>160.11500000000001</c:v>
                </c:pt>
                <c:pt idx="3">
                  <c:v>135.66333333333333</c:v>
                </c:pt>
                <c:pt idx="4">
                  <c:v>180.83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9182464"/>
        <c:axId val="229112576"/>
      </c:lineChart>
      <c:catAx>
        <c:axId val="229182464"/>
        <c:scaling>
          <c:orientation val="minMax"/>
        </c:scaling>
        <c:delete val="1"/>
        <c:axPos val="b"/>
        <c:majorTickMark val="out"/>
        <c:minorTickMark val="none"/>
        <c:tickLblPos val="nextTo"/>
        <c:crossAx val="229112576"/>
        <c:crosses val="autoZero"/>
        <c:auto val="1"/>
        <c:lblAlgn val="ctr"/>
        <c:lblOffset val="100"/>
        <c:noMultiLvlLbl val="0"/>
      </c:catAx>
      <c:valAx>
        <c:axId val="22911257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91824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'20.Картофель'!$M$5:$Q$5</c:f>
              <c:numCache>
                <c:formatCode>#,##0.00</c:formatCode>
                <c:ptCount val="5"/>
                <c:pt idx="0">
                  <c:v>60.33</c:v>
                </c:pt>
                <c:pt idx="1">
                  <c:v>64.239999999999995</c:v>
                </c:pt>
                <c:pt idx="2">
                  <c:v>36.066666666666663</c:v>
                </c:pt>
                <c:pt idx="3">
                  <c:v>32.267499999999998</c:v>
                </c:pt>
                <c:pt idx="4">
                  <c:v>27.15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9182976"/>
        <c:axId val="229942400"/>
      </c:lineChart>
      <c:catAx>
        <c:axId val="229182976"/>
        <c:scaling>
          <c:orientation val="minMax"/>
        </c:scaling>
        <c:delete val="1"/>
        <c:axPos val="b"/>
        <c:majorTickMark val="out"/>
        <c:minorTickMark val="none"/>
        <c:tickLblPos val="nextTo"/>
        <c:crossAx val="229942400"/>
        <c:crosses val="autoZero"/>
        <c:auto val="1"/>
        <c:lblAlgn val="ctr"/>
        <c:lblOffset val="100"/>
        <c:noMultiLvlLbl val="0"/>
      </c:catAx>
      <c:valAx>
        <c:axId val="22994240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91829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'2.Изделия хлебобулочные'!$O$9:$S$9</c:f>
              <c:numCache>
                <c:formatCode>#,##0.00</c:formatCode>
                <c:ptCount val="5"/>
                <c:pt idx="0">
                  <c:v>203.86</c:v>
                </c:pt>
                <c:pt idx="1">
                  <c:v>205.86</c:v>
                </c:pt>
                <c:pt idx="2">
                  <c:v>212.83600000000001</c:v>
                </c:pt>
                <c:pt idx="3">
                  <c:v>216.75</c:v>
                </c:pt>
                <c:pt idx="4">
                  <c:v>207.178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2177792"/>
        <c:axId val="223138880"/>
      </c:lineChart>
      <c:catAx>
        <c:axId val="22217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223138880"/>
        <c:crosses val="autoZero"/>
        <c:auto val="1"/>
        <c:lblAlgn val="ctr"/>
        <c:lblOffset val="100"/>
        <c:noMultiLvlLbl val="0"/>
      </c:catAx>
      <c:valAx>
        <c:axId val="2231388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217779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'21.Переработка'!$P$6:$T$6</c:f>
              <c:numCache>
                <c:formatCode>#,##0.00</c:formatCode>
                <c:ptCount val="5"/>
                <c:pt idx="0">
                  <c:v>164.38</c:v>
                </c:pt>
                <c:pt idx="1">
                  <c:v>174.62</c:v>
                </c:pt>
                <c:pt idx="2">
                  <c:v>163.33333333333331</c:v>
                </c:pt>
                <c:pt idx="3">
                  <c:v>163.33333333333331</c:v>
                </c:pt>
                <c:pt idx="4">
                  <c:v>184.69666666666666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049792"/>
        <c:axId val="229944704"/>
      </c:lineChart>
      <c:catAx>
        <c:axId val="230049792"/>
        <c:scaling>
          <c:orientation val="minMax"/>
        </c:scaling>
        <c:delete val="1"/>
        <c:axPos val="b"/>
        <c:majorTickMark val="out"/>
        <c:minorTickMark val="none"/>
        <c:tickLblPos val="nextTo"/>
        <c:crossAx val="229944704"/>
        <c:crosses val="autoZero"/>
        <c:auto val="1"/>
        <c:lblAlgn val="ctr"/>
        <c:lblOffset val="100"/>
        <c:noMultiLvlLbl val="0"/>
      </c:catAx>
      <c:valAx>
        <c:axId val="22994470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04979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'21.Переработка'!$P$5:$T$5</c:f>
              <c:numCache>
                <c:formatCode>#,##0.00</c:formatCode>
                <c:ptCount val="5"/>
                <c:pt idx="0">
                  <c:v>156.88</c:v>
                </c:pt>
                <c:pt idx="1">
                  <c:v>164.62</c:v>
                </c:pt>
                <c:pt idx="2">
                  <c:v>153.33333333333331</c:v>
                </c:pt>
                <c:pt idx="3">
                  <c:v>153.33333333333331</c:v>
                </c:pt>
                <c:pt idx="4">
                  <c:v>194.71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050816"/>
        <c:axId val="229946432"/>
      </c:lineChart>
      <c:catAx>
        <c:axId val="23005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229946432"/>
        <c:crosses val="autoZero"/>
        <c:auto val="1"/>
        <c:lblAlgn val="ctr"/>
        <c:lblOffset val="100"/>
        <c:noMultiLvlLbl val="0"/>
      </c:catAx>
      <c:valAx>
        <c:axId val="22994643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05081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'21.Переработка'!$P$8:$T$8</c:f>
              <c:numCache>
                <c:formatCode>#,##0.00</c:formatCode>
                <c:ptCount val="5"/>
                <c:pt idx="0">
                  <c:v>136.66999999999999</c:v>
                </c:pt>
                <c:pt idx="1">
                  <c:v>130</c:v>
                </c:pt>
                <c:pt idx="2">
                  <c:v>139</c:v>
                </c:pt>
                <c:pt idx="3">
                  <c:v>139</c:v>
                </c:pt>
                <c:pt idx="4">
                  <c:v>150.47999999999999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047744"/>
        <c:axId val="229948160"/>
      </c:lineChart>
      <c:catAx>
        <c:axId val="230047744"/>
        <c:scaling>
          <c:orientation val="minMax"/>
        </c:scaling>
        <c:delete val="1"/>
        <c:axPos val="b"/>
        <c:majorTickMark val="out"/>
        <c:minorTickMark val="none"/>
        <c:tickLblPos val="nextTo"/>
        <c:crossAx val="229948160"/>
        <c:crosses val="autoZero"/>
        <c:auto val="1"/>
        <c:lblAlgn val="ctr"/>
        <c:lblOffset val="100"/>
        <c:noMultiLvlLbl val="0"/>
      </c:catAx>
      <c:valAx>
        <c:axId val="22994816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04774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'21.Переработка'!$P$9:$T$9</c:f>
              <c:numCache>
                <c:formatCode>#,##0.00</c:formatCode>
                <c:ptCount val="5"/>
                <c:pt idx="0">
                  <c:v>160.63</c:v>
                </c:pt>
                <c:pt idx="1">
                  <c:v>128.33000000000001</c:v>
                </c:pt>
                <c:pt idx="2">
                  <c:v>148.33333333333331</c:v>
                </c:pt>
                <c:pt idx="3">
                  <c:v>148.33333333333331</c:v>
                </c:pt>
                <c:pt idx="4">
                  <c:v>173.52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6350080"/>
        <c:axId val="229540416"/>
      </c:lineChart>
      <c:catAx>
        <c:axId val="226350080"/>
        <c:scaling>
          <c:orientation val="minMax"/>
        </c:scaling>
        <c:delete val="1"/>
        <c:axPos val="b"/>
        <c:majorTickMark val="out"/>
        <c:minorTickMark val="none"/>
        <c:tickLblPos val="nextTo"/>
        <c:crossAx val="229540416"/>
        <c:crosses val="autoZero"/>
        <c:auto val="1"/>
        <c:lblAlgn val="ctr"/>
        <c:lblOffset val="100"/>
        <c:noMultiLvlLbl val="0"/>
      </c:catAx>
      <c:valAx>
        <c:axId val="22954041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635008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'21.Переработка'!$P$7:$T$7</c:f>
              <c:numCache>
                <c:formatCode>#,##0.00</c:formatCode>
                <c:ptCount val="5"/>
                <c:pt idx="0">
                  <c:v>169.38</c:v>
                </c:pt>
                <c:pt idx="1">
                  <c:v>183.37</c:v>
                </c:pt>
                <c:pt idx="2">
                  <c:v>173.33333333333331</c:v>
                </c:pt>
                <c:pt idx="3">
                  <c:v>173.33333333333331</c:v>
                </c:pt>
                <c:pt idx="4">
                  <c:v>173.75749999999999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594240"/>
        <c:axId val="229542144"/>
      </c:lineChart>
      <c:catAx>
        <c:axId val="22759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229542144"/>
        <c:crosses val="autoZero"/>
        <c:auto val="1"/>
        <c:lblAlgn val="ctr"/>
        <c:lblOffset val="100"/>
        <c:noMultiLvlLbl val="0"/>
      </c:catAx>
      <c:valAx>
        <c:axId val="22954214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5942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'21.Переработка'!$P$11:$T$11</c:f>
              <c:numCache>
                <c:formatCode>#,##0.00</c:formatCode>
                <c:ptCount val="5"/>
                <c:pt idx="0">
                  <c:v>182.25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149.49666666666667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594752"/>
        <c:axId val="229543872"/>
      </c:lineChart>
      <c:catAx>
        <c:axId val="22759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229543872"/>
        <c:crosses val="autoZero"/>
        <c:auto val="1"/>
        <c:lblAlgn val="ctr"/>
        <c:lblOffset val="100"/>
        <c:noMultiLvlLbl val="0"/>
      </c:catAx>
      <c:valAx>
        <c:axId val="2295438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5947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'21.Переработка'!$P$10:$T$10</c:f>
              <c:numCache>
                <c:formatCode>#,##0.00</c:formatCode>
                <c:ptCount val="5"/>
                <c:pt idx="0">
                  <c:v>150</c:v>
                </c:pt>
                <c:pt idx="1">
                  <c:v>136.66999999999999</c:v>
                </c:pt>
                <c:pt idx="2">
                  <c:v>163.33333333333331</c:v>
                </c:pt>
                <c:pt idx="3">
                  <c:v>163.33333333333331</c:v>
                </c:pt>
                <c:pt idx="4">
                  <c:v>175.77250000000001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595264"/>
        <c:axId val="229545600"/>
      </c:lineChart>
      <c:catAx>
        <c:axId val="227595264"/>
        <c:scaling>
          <c:orientation val="minMax"/>
        </c:scaling>
        <c:delete val="1"/>
        <c:axPos val="b"/>
        <c:majorTickMark val="out"/>
        <c:minorTickMark val="none"/>
        <c:tickLblPos val="nextTo"/>
        <c:crossAx val="229545600"/>
        <c:crosses val="autoZero"/>
        <c:auto val="1"/>
        <c:lblAlgn val="ctr"/>
        <c:lblOffset val="100"/>
        <c:noMultiLvlLbl val="0"/>
      </c:catAx>
      <c:valAx>
        <c:axId val="22954560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5952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'21.Переработка'!$P$12:$T$12</c:f>
              <c:numCache>
                <c:formatCode>#,##0.00</c:formatCode>
                <c:ptCount val="5"/>
                <c:pt idx="0">
                  <c:v>190.75</c:v>
                </c:pt>
                <c:pt idx="1">
                  <c:v>156.66999999999999</c:v>
                </c:pt>
                <c:pt idx="2">
                  <c:v>160</c:v>
                </c:pt>
                <c:pt idx="3">
                  <c:v>160</c:v>
                </c:pt>
                <c:pt idx="4">
                  <c:v>146.33333333333331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595776"/>
        <c:axId val="229547328"/>
      </c:lineChart>
      <c:catAx>
        <c:axId val="227595776"/>
        <c:scaling>
          <c:orientation val="minMax"/>
        </c:scaling>
        <c:delete val="1"/>
        <c:axPos val="b"/>
        <c:majorTickMark val="out"/>
        <c:minorTickMark val="none"/>
        <c:tickLblPos val="nextTo"/>
        <c:crossAx val="229547328"/>
        <c:crosses val="autoZero"/>
        <c:auto val="1"/>
        <c:lblAlgn val="ctr"/>
        <c:lblOffset val="100"/>
        <c:noMultiLvlLbl val="0"/>
      </c:catAx>
      <c:valAx>
        <c:axId val="22954732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5957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51138175077154E-2"/>
          <c:y val="0.24691454035011315"/>
          <c:w val="0.92595468500926892"/>
          <c:h val="0.456788011229751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'21.Переработка'!$P$18:$T$18</c:f>
              <c:numCache>
                <c:formatCode>#,##0.00</c:formatCode>
                <c:ptCount val="5"/>
                <c:pt idx="0">
                  <c:v>110</c:v>
                </c:pt>
                <c:pt idx="1">
                  <c:v>97.3</c:v>
                </c:pt>
                <c:pt idx="2">
                  <c:v>106.66666666666666</c:v>
                </c:pt>
                <c:pt idx="3">
                  <c:v>106.66666666666666</c:v>
                </c:pt>
                <c:pt idx="4">
                  <c:v>114.36750000000001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596288"/>
        <c:axId val="230360192"/>
      </c:lineChart>
      <c:catAx>
        <c:axId val="227596288"/>
        <c:scaling>
          <c:orientation val="minMax"/>
        </c:scaling>
        <c:delete val="1"/>
        <c:axPos val="b"/>
        <c:majorTickMark val="out"/>
        <c:minorTickMark val="none"/>
        <c:tickLblPos val="nextTo"/>
        <c:crossAx val="230360192"/>
        <c:crosses val="autoZero"/>
        <c:auto val="1"/>
        <c:lblAlgn val="ctr"/>
        <c:lblOffset val="100"/>
        <c:noMultiLvlLbl val="0"/>
      </c:catAx>
      <c:valAx>
        <c:axId val="2303601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5962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'21.Переработка'!$P$20:$T$20</c:f>
              <c:numCache>
                <c:formatCode>#,##0.00</c:formatCode>
                <c:ptCount val="5"/>
                <c:pt idx="0">
                  <c:v>134.91999999999999</c:v>
                </c:pt>
                <c:pt idx="1">
                  <c:v>133.33000000000001</c:v>
                </c:pt>
                <c:pt idx="2">
                  <c:v>136.66666666666666</c:v>
                </c:pt>
                <c:pt idx="3">
                  <c:v>136.66666666666666</c:v>
                </c:pt>
                <c:pt idx="4">
                  <c:v>118.80666666666667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596800"/>
        <c:axId val="230361920"/>
      </c:lineChart>
      <c:catAx>
        <c:axId val="2275968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0361920"/>
        <c:crosses val="autoZero"/>
        <c:auto val="1"/>
        <c:lblAlgn val="ctr"/>
        <c:lblOffset val="100"/>
        <c:noMultiLvlLbl val="0"/>
      </c:catAx>
      <c:valAx>
        <c:axId val="2303619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59680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'2.Изделия хлебобулочные'!$O$7:$S$7</c:f>
              <c:numCache>
                <c:formatCode>#,##0.00</c:formatCode>
                <c:ptCount val="5"/>
                <c:pt idx="0">
                  <c:v>165.8</c:v>
                </c:pt>
                <c:pt idx="1">
                  <c:v>166.75</c:v>
                </c:pt>
                <c:pt idx="2">
                  <c:v>182.07600000000002</c:v>
                </c:pt>
                <c:pt idx="3">
                  <c:v>166.66666666666666</c:v>
                </c:pt>
                <c:pt idx="4">
                  <c:v>161.98833333333332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2178304"/>
        <c:axId val="223140608"/>
      </c:lineChart>
      <c:catAx>
        <c:axId val="222178304"/>
        <c:scaling>
          <c:orientation val="minMax"/>
        </c:scaling>
        <c:delete val="1"/>
        <c:axPos val="b"/>
        <c:majorTickMark val="out"/>
        <c:minorTickMark val="none"/>
        <c:tickLblPos val="nextTo"/>
        <c:crossAx val="223140608"/>
        <c:crosses val="autoZero"/>
        <c:auto val="1"/>
        <c:lblAlgn val="ctr"/>
        <c:lblOffset val="100"/>
        <c:noMultiLvlLbl val="0"/>
      </c:catAx>
      <c:valAx>
        <c:axId val="22314060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21783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56961359423221E-3"/>
          <c:y val="0.17284017824507922"/>
          <c:w val="0.92595468500926892"/>
          <c:h val="0.456788011229751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'21.Переработка'!$P$21:$T$21</c:f>
              <c:numCache>
                <c:formatCode>#,##0.00</c:formatCode>
                <c:ptCount val="5"/>
                <c:pt idx="0">
                  <c:v>290.76</c:v>
                </c:pt>
                <c:pt idx="1">
                  <c:v>280</c:v>
                </c:pt>
                <c:pt idx="2">
                  <c:v>291.75</c:v>
                </c:pt>
                <c:pt idx="3">
                  <c:v>291.75</c:v>
                </c:pt>
                <c:pt idx="4">
                  <c:v>289.13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597312"/>
        <c:axId val="230363648"/>
      </c:lineChart>
      <c:catAx>
        <c:axId val="2275973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0363648"/>
        <c:crosses val="autoZero"/>
        <c:auto val="1"/>
        <c:lblAlgn val="ctr"/>
        <c:lblOffset val="100"/>
        <c:noMultiLvlLbl val="0"/>
      </c:catAx>
      <c:valAx>
        <c:axId val="2303636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5973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'21.Переработка'!$P$19:$T$19</c:f>
              <c:numCache>
                <c:formatCode>#,##0.00</c:formatCode>
                <c:ptCount val="5"/>
                <c:pt idx="0">
                  <c:v>107.5</c:v>
                </c:pt>
                <c:pt idx="1">
                  <c:v>102.3</c:v>
                </c:pt>
                <c:pt idx="2">
                  <c:v>113.33333333333333</c:v>
                </c:pt>
                <c:pt idx="3">
                  <c:v>113.33333333333333</c:v>
                </c:pt>
                <c:pt idx="4">
                  <c:v>107.01666666666667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7597824"/>
        <c:axId val="230365376"/>
      </c:lineChart>
      <c:catAx>
        <c:axId val="227597824"/>
        <c:scaling>
          <c:orientation val="minMax"/>
        </c:scaling>
        <c:delete val="1"/>
        <c:axPos val="b"/>
        <c:majorTickMark val="out"/>
        <c:minorTickMark val="none"/>
        <c:tickLblPos val="nextTo"/>
        <c:crossAx val="230365376"/>
        <c:crosses val="autoZero"/>
        <c:auto val="1"/>
        <c:lblAlgn val="ctr"/>
        <c:lblOffset val="100"/>
        <c:noMultiLvlLbl val="0"/>
      </c:catAx>
      <c:valAx>
        <c:axId val="23036537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75978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'21.Переработка'!$P$17:$T$17</c:f>
              <c:numCache>
                <c:formatCode>#,##0.00</c:formatCode>
                <c:ptCount val="5"/>
                <c:pt idx="0">
                  <c:v>108.75</c:v>
                </c:pt>
                <c:pt idx="1">
                  <c:v>106.05</c:v>
                </c:pt>
                <c:pt idx="2">
                  <c:v>116.66666666666666</c:v>
                </c:pt>
                <c:pt idx="3">
                  <c:v>116.66666666666666</c:v>
                </c:pt>
                <c:pt idx="4">
                  <c:v>108.68333333333334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519296"/>
        <c:axId val="230563840"/>
      </c:lineChart>
      <c:catAx>
        <c:axId val="230519296"/>
        <c:scaling>
          <c:orientation val="minMax"/>
        </c:scaling>
        <c:delete val="1"/>
        <c:axPos val="b"/>
        <c:majorTickMark val="out"/>
        <c:minorTickMark val="none"/>
        <c:tickLblPos val="nextTo"/>
        <c:crossAx val="230563840"/>
        <c:crosses val="autoZero"/>
        <c:auto val="1"/>
        <c:lblAlgn val="ctr"/>
        <c:lblOffset val="100"/>
        <c:noMultiLvlLbl val="0"/>
      </c:catAx>
      <c:valAx>
        <c:axId val="23056384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5192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'21.Переработка'!$P$16:$T$16</c:f>
              <c:numCache>
                <c:formatCode>#,##0.00</c:formatCode>
                <c:ptCount val="5"/>
                <c:pt idx="0">
                  <c:v>95</c:v>
                </c:pt>
                <c:pt idx="1">
                  <c:v>81.05</c:v>
                </c:pt>
                <c:pt idx="2">
                  <c:v>81.666666666666657</c:v>
                </c:pt>
                <c:pt idx="3">
                  <c:v>81.666666666666657</c:v>
                </c:pt>
                <c:pt idx="4">
                  <c:v>78.683333333333337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520320"/>
        <c:axId val="230565568"/>
      </c:lineChart>
      <c:catAx>
        <c:axId val="2305203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0565568"/>
        <c:crosses val="autoZero"/>
        <c:auto val="1"/>
        <c:lblAlgn val="ctr"/>
        <c:lblOffset val="100"/>
        <c:noMultiLvlLbl val="0"/>
      </c:catAx>
      <c:valAx>
        <c:axId val="23056556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5203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'21.Переработка'!$P$15:$T$15</c:f>
              <c:numCache>
                <c:formatCode>#,##0.00</c:formatCode>
                <c:ptCount val="5"/>
                <c:pt idx="0">
                  <c:v>179.25</c:v>
                </c:pt>
                <c:pt idx="1">
                  <c:v>156.66999999999999</c:v>
                </c:pt>
                <c:pt idx="2">
                  <c:v>170.16499999999999</c:v>
                </c:pt>
                <c:pt idx="3">
                  <c:v>170.16499999999999</c:v>
                </c:pt>
                <c:pt idx="4">
                  <c:v>149.81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521344"/>
        <c:axId val="230567872"/>
      </c:lineChart>
      <c:catAx>
        <c:axId val="230521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30567872"/>
        <c:crosses val="autoZero"/>
        <c:auto val="1"/>
        <c:lblAlgn val="ctr"/>
        <c:lblOffset val="100"/>
        <c:noMultiLvlLbl val="0"/>
      </c:catAx>
      <c:valAx>
        <c:axId val="2305678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52134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'21.Переработка'!$P$14:$T$14</c:f>
              <c:numCache>
                <c:formatCode>#,##0.00</c:formatCode>
                <c:ptCount val="5"/>
                <c:pt idx="0">
                  <c:v>184.75</c:v>
                </c:pt>
                <c:pt idx="1">
                  <c:v>173.33</c:v>
                </c:pt>
                <c:pt idx="2">
                  <c:v>180</c:v>
                </c:pt>
                <c:pt idx="3">
                  <c:v>180</c:v>
                </c:pt>
                <c:pt idx="4">
                  <c:v>207.93999999999997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522368"/>
        <c:axId val="230569600"/>
      </c:lineChart>
      <c:catAx>
        <c:axId val="2305223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0569600"/>
        <c:crosses val="autoZero"/>
        <c:auto val="1"/>
        <c:lblAlgn val="ctr"/>
        <c:lblOffset val="100"/>
        <c:noMultiLvlLbl val="0"/>
      </c:catAx>
      <c:valAx>
        <c:axId val="23056960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52236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'21.Переработка'!$P$13:$T$13</c:f>
              <c:numCache>
                <c:formatCode>#,##0.00</c:formatCode>
                <c:ptCount val="5"/>
                <c:pt idx="0">
                  <c:v>126.37</c:v>
                </c:pt>
                <c:pt idx="1">
                  <c:v>145</c:v>
                </c:pt>
                <c:pt idx="2">
                  <c:v>141.33333333333331</c:v>
                </c:pt>
                <c:pt idx="3">
                  <c:v>141.33333333333331</c:v>
                </c:pt>
                <c:pt idx="4">
                  <c:v>136.99666666666667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051264"/>
        <c:axId val="230570752"/>
      </c:lineChart>
      <c:catAx>
        <c:axId val="23105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0570752"/>
        <c:crosses val="autoZero"/>
        <c:auto val="1"/>
        <c:lblAlgn val="ctr"/>
        <c:lblOffset val="100"/>
        <c:noMultiLvlLbl val="0"/>
      </c:catAx>
      <c:valAx>
        <c:axId val="23057075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0512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'22.Мукомол'!$N$6:$R$6</c:f>
              <c:numCache>
                <c:formatCode>#,##0.00</c:formatCode>
                <c:ptCount val="5"/>
                <c:pt idx="0">
                  <c:v>115.11</c:v>
                </c:pt>
                <c:pt idx="1">
                  <c:v>126.25</c:v>
                </c:pt>
                <c:pt idx="2">
                  <c:v>121.66666666666666</c:v>
                </c:pt>
                <c:pt idx="3">
                  <c:v>126.66666666666666</c:v>
                </c:pt>
                <c:pt idx="4">
                  <c:v>114.34333333333332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053312"/>
        <c:axId val="230745216"/>
      </c:lineChart>
      <c:catAx>
        <c:axId val="2310533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0745216"/>
        <c:crosses val="autoZero"/>
        <c:auto val="1"/>
        <c:lblAlgn val="ctr"/>
        <c:lblOffset val="100"/>
        <c:noMultiLvlLbl val="0"/>
      </c:catAx>
      <c:valAx>
        <c:axId val="23074521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0533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'22.Мукомол'!$N$5:$R$5</c:f>
              <c:numCache>
                <c:formatCode>#,##0.00</c:formatCode>
                <c:ptCount val="5"/>
                <c:pt idx="0">
                  <c:v>119.14</c:v>
                </c:pt>
                <c:pt idx="1">
                  <c:v>118.5</c:v>
                </c:pt>
                <c:pt idx="2">
                  <c:v>114.645</c:v>
                </c:pt>
                <c:pt idx="3">
                  <c:v>118.33333333333333</c:v>
                </c:pt>
                <c:pt idx="4">
                  <c:v>116.00999999999999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054336"/>
        <c:axId val="230746944"/>
      </c:lineChart>
      <c:catAx>
        <c:axId val="23105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30746944"/>
        <c:crosses val="autoZero"/>
        <c:auto val="1"/>
        <c:lblAlgn val="ctr"/>
        <c:lblOffset val="100"/>
        <c:noMultiLvlLbl val="0"/>
      </c:catAx>
      <c:valAx>
        <c:axId val="23074694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0543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514647218703073E-2"/>
          <c:y val="0.35135203675824722"/>
          <c:w val="0.92022314676571104"/>
          <c:h val="0.35585459927654678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'22.Мукомол'!$N$8:$R$8</c:f>
              <c:numCache>
                <c:formatCode>#,##0.00</c:formatCode>
                <c:ptCount val="5"/>
                <c:pt idx="0">
                  <c:v>127.43</c:v>
                </c:pt>
                <c:pt idx="1">
                  <c:v>125.82</c:v>
                </c:pt>
                <c:pt idx="2">
                  <c:v>121.5025</c:v>
                </c:pt>
                <c:pt idx="3">
                  <c:v>114.9975</c:v>
                </c:pt>
                <c:pt idx="4">
                  <c:v>82.28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293504"/>
        <c:axId val="230748672"/>
      </c:lineChart>
      <c:catAx>
        <c:axId val="230293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0748672"/>
        <c:crosses val="autoZero"/>
        <c:auto val="1"/>
        <c:lblAlgn val="ctr"/>
        <c:lblOffset val="100"/>
        <c:noMultiLvlLbl val="0"/>
      </c:catAx>
      <c:valAx>
        <c:axId val="2307486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2935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10" Type="http://schemas.openxmlformats.org/officeDocument/2006/relationships/chart" Target="../charts/chart62.xml"/><Relationship Id="rId4" Type="http://schemas.openxmlformats.org/officeDocument/2006/relationships/chart" Target="../charts/chart56.xml"/><Relationship Id="rId9" Type="http://schemas.openxmlformats.org/officeDocument/2006/relationships/chart" Target="../charts/chart61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6" Type="http://schemas.openxmlformats.org/officeDocument/2006/relationships/chart" Target="../charts/chart71.xml"/><Relationship Id="rId5" Type="http://schemas.openxmlformats.org/officeDocument/2006/relationships/chart" Target="../charts/chart70.xml"/><Relationship Id="rId4" Type="http://schemas.openxmlformats.org/officeDocument/2006/relationships/chart" Target="../charts/chart69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7" Type="http://schemas.openxmlformats.org/officeDocument/2006/relationships/chart" Target="../charts/chart78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6" Type="http://schemas.openxmlformats.org/officeDocument/2006/relationships/chart" Target="../charts/chart77.xml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7.xml"/><Relationship Id="rId13" Type="http://schemas.openxmlformats.org/officeDocument/2006/relationships/chart" Target="../charts/chart92.xml"/><Relationship Id="rId3" Type="http://schemas.openxmlformats.org/officeDocument/2006/relationships/chart" Target="../charts/chart82.xml"/><Relationship Id="rId7" Type="http://schemas.openxmlformats.org/officeDocument/2006/relationships/chart" Target="../charts/chart86.xml"/><Relationship Id="rId12" Type="http://schemas.openxmlformats.org/officeDocument/2006/relationships/chart" Target="../charts/chart91.xml"/><Relationship Id="rId17" Type="http://schemas.openxmlformats.org/officeDocument/2006/relationships/chart" Target="../charts/chart96.xml"/><Relationship Id="rId2" Type="http://schemas.openxmlformats.org/officeDocument/2006/relationships/chart" Target="../charts/chart81.xml"/><Relationship Id="rId16" Type="http://schemas.openxmlformats.org/officeDocument/2006/relationships/chart" Target="../charts/chart95.xml"/><Relationship Id="rId1" Type="http://schemas.openxmlformats.org/officeDocument/2006/relationships/chart" Target="../charts/chart80.xml"/><Relationship Id="rId6" Type="http://schemas.openxmlformats.org/officeDocument/2006/relationships/chart" Target="../charts/chart85.xml"/><Relationship Id="rId11" Type="http://schemas.openxmlformats.org/officeDocument/2006/relationships/chart" Target="../charts/chart90.xml"/><Relationship Id="rId5" Type="http://schemas.openxmlformats.org/officeDocument/2006/relationships/chart" Target="../charts/chart84.xml"/><Relationship Id="rId15" Type="http://schemas.openxmlformats.org/officeDocument/2006/relationships/chart" Target="../charts/chart94.xml"/><Relationship Id="rId10" Type="http://schemas.openxmlformats.org/officeDocument/2006/relationships/chart" Target="../charts/chart89.xml"/><Relationship Id="rId4" Type="http://schemas.openxmlformats.org/officeDocument/2006/relationships/chart" Target="../charts/chart83.xml"/><Relationship Id="rId9" Type="http://schemas.openxmlformats.org/officeDocument/2006/relationships/chart" Target="../charts/chart88.xml"/><Relationship Id="rId14" Type="http://schemas.openxmlformats.org/officeDocument/2006/relationships/chart" Target="../charts/chart93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4.xml"/><Relationship Id="rId13" Type="http://schemas.openxmlformats.org/officeDocument/2006/relationships/chart" Target="../charts/chart109.xml"/><Relationship Id="rId18" Type="http://schemas.openxmlformats.org/officeDocument/2006/relationships/chart" Target="../charts/chart114.xml"/><Relationship Id="rId3" Type="http://schemas.openxmlformats.org/officeDocument/2006/relationships/chart" Target="../charts/chart99.xml"/><Relationship Id="rId7" Type="http://schemas.openxmlformats.org/officeDocument/2006/relationships/chart" Target="../charts/chart103.xml"/><Relationship Id="rId12" Type="http://schemas.openxmlformats.org/officeDocument/2006/relationships/chart" Target="../charts/chart108.xml"/><Relationship Id="rId17" Type="http://schemas.openxmlformats.org/officeDocument/2006/relationships/chart" Target="../charts/chart113.xml"/><Relationship Id="rId2" Type="http://schemas.openxmlformats.org/officeDocument/2006/relationships/chart" Target="../charts/chart98.xml"/><Relationship Id="rId16" Type="http://schemas.openxmlformats.org/officeDocument/2006/relationships/chart" Target="../charts/chart112.xml"/><Relationship Id="rId20" Type="http://schemas.openxmlformats.org/officeDocument/2006/relationships/chart" Target="../charts/chart116.xml"/><Relationship Id="rId1" Type="http://schemas.openxmlformats.org/officeDocument/2006/relationships/chart" Target="../charts/chart97.xml"/><Relationship Id="rId6" Type="http://schemas.openxmlformats.org/officeDocument/2006/relationships/chart" Target="../charts/chart102.xml"/><Relationship Id="rId11" Type="http://schemas.openxmlformats.org/officeDocument/2006/relationships/chart" Target="../charts/chart107.xml"/><Relationship Id="rId5" Type="http://schemas.openxmlformats.org/officeDocument/2006/relationships/chart" Target="../charts/chart101.xml"/><Relationship Id="rId15" Type="http://schemas.openxmlformats.org/officeDocument/2006/relationships/chart" Target="../charts/chart111.xml"/><Relationship Id="rId10" Type="http://schemas.openxmlformats.org/officeDocument/2006/relationships/chart" Target="../charts/chart106.xml"/><Relationship Id="rId19" Type="http://schemas.openxmlformats.org/officeDocument/2006/relationships/chart" Target="../charts/chart115.xml"/><Relationship Id="rId4" Type="http://schemas.openxmlformats.org/officeDocument/2006/relationships/chart" Target="../charts/chart100.xml"/><Relationship Id="rId9" Type="http://schemas.openxmlformats.org/officeDocument/2006/relationships/chart" Target="../charts/chart105.xml"/><Relationship Id="rId14" Type="http://schemas.openxmlformats.org/officeDocument/2006/relationships/chart" Target="../charts/chart11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9.xml"/><Relationship Id="rId2" Type="http://schemas.openxmlformats.org/officeDocument/2006/relationships/chart" Target="../charts/chart118.xml"/><Relationship Id="rId1" Type="http://schemas.openxmlformats.org/officeDocument/2006/relationships/chart" Target="../charts/chart117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2.xml"/><Relationship Id="rId2" Type="http://schemas.openxmlformats.org/officeDocument/2006/relationships/chart" Target="../charts/chart121.xml"/><Relationship Id="rId1" Type="http://schemas.openxmlformats.org/officeDocument/2006/relationships/chart" Target="../charts/chart120.xml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0.xml"/><Relationship Id="rId13" Type="http://schemas.openxmlformats.org/officeDocument/2006/relationships/chart" Target="../charts/chart135.xml"/><Relationship Id="rId3" Type="http://schemas.openxmlformats.org/officeDocument/2006/relationships/chart" Target="../charts/chart125.xml"/><Relationship Id="rId7" Type="http://schemas.openxmlformats.org/officeDocument/2006/relationships/chart" Target="../charts/chart129.xml"/><Relationship Id="rId12" Type="http://schemas.openxmlformats.org/officeDocument/2006/relationships/chart" Target="../charts/chart134.xml"/><Relationship Id="rId2" Type="http://schemas.openxmlformats.org/officeDocument/2006/relationships/chart" Target="../charts/chart124.xml"/><Relationship Id="rId1" Type="http://schemas.openxmlformats.org/officeDocument/2006/relationships/chart" Target="../charts/chart123.xml"/><Relationship Id="rId6" Type="http://schemas.openxmlformats.org/officeDocument/2006/relationships/chart" Target="../charts/chart128.xml"/><Relationship Id="rId11" Type="http://schemas.openxmlformats.org/officeDocument/2006/relationships/chart" Target="../charts/chart133.xml"/><Relationship Id="rId5" Type="http://schemas.openxmlformats.org/officeDocument/2006/relationships/chart" Target="../charts/chart127.xml"/><Relationship Id="rId10" Type="http://schemas.openxmlformats.org/officeDocument/2006/relationships/chart" Target="../charts/chart132.xml"/><Relationship Id="rId4" Type="http://schemas.openxmlformats.org/officeDocument/2006/relationships/chart" Target="../charts/chart126.xml"/><Relationship Id="rId9" Type="http://schemas.openxmlformats.org/officeDocument/2006/relationships/chart" Target="../charts/chart131.xml"/><Relationship Id="rId14" Type="http://schemas.openxmlformats.org/officeDocument/2006/relationships/chart" Target="../charts/chart13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26377</xdr:colOff>
      <xdr:row>6</xdr:row>
      <xdr:rowOff>227134</xdr:rowOff>
    </xdr:from>
    <xdr:to>
      <xdr:col>19</xdr:col>
      <xdr:colOff>597877</xdr:colOff>
      <xdr:row>7</xdr:row>
      <xdr:rowOff>1464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33703</xdr:colOff>
      <xdr:row>7</xdr:row>
      <xdr:rowOff>229333</xdr:rowOff>
    </xdr:from>
    <xdr:to>
      <xdr:col>19</xdr:col>
      <xdr:colOff>605203</xdr:colOff>
      <xdr:row>8</xdr:row>
      <xdr:rowOff>3663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7326</xdr:colOff>
      <xdr:row>5</xdr:row>
      <xdr:rowOff>395654</xdr:rowOff>
    </xdr:from>
    <xdr:to>
      <xdr:col>19</xdr:col>
      <xdr:colOff>578826</xdr:colOff>
      <xdr:row>6</xdr:row>
      <xdr:rowOff>1464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36634</xdr:colOff>
      <xdr:row>4</xdr:row>
      <xdr:rowOff>395655</xdr:rowOff>
    </xdr:from>
    <xdr:to>
      <xdr:col>20</xdr:col>
      <xdr:colOff>0</xdr:colOff>
      <xdr:row>5</xdr:row>
      <xdr:rowOff>1466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7326</xdr:colOff>
      <xdr:row>4</xdr:row>
      <xdr:rowOff>395654</xdr:rowOff>
    </xdr:from>
    <xdr:to>
      <xdr:col>15</xdr:col>
      <xdr:colOff>915865</xdr:colOff>
      <xdr:row>5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4396</xdr:colOff>
      <xdr:row>6</xdr:row>
      <xdr:rowOff>249114</xdr:rowOff>
    </xdr:from>
    <xdr:to>
      <xdr:col>20</xdr:col>
      <xdr:colOff>1003789</xdr:colOff>
      <xdr:row>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36634</xdr:colOff>
      <xdr:row>5</xdr:row>
      <xdr:rowOff>366346</xdr:rowOff>
    </xdr:from>
    <xdr:to>
      <xdr:col>20</xdr:col>
      <xdr:colOff>1018442</xdr:colOff>
      <xdr:row>5</xdr:row>
      <xdr:rowOff>798634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36634</xdr:colOff>
      <xdr:row>4</xdr:row>
      <xdr:rowOff>351692</xdr:rowOff>
    </xdr:from>
    <xdr:to>
      <xdr:col>21</xdr:col>
      <xdr:colOff>0</xdr:colOff>
      <xdr:row>5</xdr:row>
      <xdr:rowOff>1466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4396</xdr:colOff>
      <xdr:row>7</xdr:row>
      <xdr:rowOff>227134</xdr:rowOff>
    </xdr:from>
    <xdr:to>
      <xdr:col>20</xdr:col>
      <xdr:colOff>1033096</xdr:colOff>
      <xdr:row>7</xdr:row>
      <xdr:rowOff>637441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21980</xdr:colOff>
      <xdr:row>9</xdr:row>
      <xdr:rowOff>315058</xdr:rowOff>
    </xdr:from>
    <xdr:to>
      <xdr:col>20</xdr:col>
      <xdr:colOff>1018442</xdr:colOff>
      <xdr:row>10</xdr:row>
      <xdr:rowOff>1468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73268</xdr:colOff>
      <xdr:row>8</xdr:row>
      <xdr:rowOff>285749</xdr:rowOff>
    </xdr:from>
    <xdr:to>
      <xdr:col>20</xdr:col>
      <xdr:colOff>1033096</xdr:colOff>
      <xdr:row>8</xdr:row>
      <xdr:rowOff>785448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36633</xdr:colOff>
      <xdr:row>5</xdr:row>
      <xdr:rowOff>212480</xdr:rowOff>
    </xdr:from>
    <xdr:to>
      <xdr:col>18</xdr:col>
      <xdr:colOff>1018441</xdr:colOff>
      <xdr:row>6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36634</xdr:colOff>
      <xdr:row>4</xdr:row>
      <xdr:rowOff>263770</xdr:rowOff>
    </xdr:from>
    <xdr:to>
      <xdr:col>19</xdr:col>
      <xdr:colOff>0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36633</xdr:colOff>
      <xdr:row>5</xdr:row>
      <xdr:rowOff>212480</xdr:rowOff>
    </xdr:from>
    <xdr:to>
      <xdr:col>17</xdr:col>
      <xdr:colOff>1018441</xdr:colOff>
      <xdr:row>6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36634</xdr:colOff>
      <xdr:row>4</xdr:row>
      <xdr:rowOff>263770</xdr:rowOff>
    </xdr:from>
    <xdr:to>
      <xdr:col>18</xdr:col>
      <xdr:colOff>0</xdr:colOff>
      <xdr:row>5</xdr:row>
      <xdr:rowOff>1467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36633</xdr:colOff>
      <xdr:row>5</xdr:row>
      <xdr:rowOff>212480</xdr:rowOff>
    </xdr:from>
    <xdr:to>
      <xdr:col>19</xdr:col>
      <xdr:colOff>1018441</xdr:colOff>
      <xdr:row>6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36634</xdr:colOff>
      <xdr:row>4</xdr:row>
      <xdr:rowOff>263770</xdr:rowOff>
    </xdr:from>
    <xdr:to>
      <xdr:col>20</xdr:col>
      <xdr:colOff>0</xdr:colOff>
      <xdr:row>5</xdr:row>
      <xdr:rowOff>1467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36634</xdr:colOff>
      <xdr:row>4</xdr:row>
      <xdr:rowOff>571500</xdr:rowOff>
    </xdr:from>
    <xdr:to>
      <xdr:col>16</xdr:col>
      <xdr:colOff>0</xdr:colOff>
      <xdr:row>5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26377</xdr:colOff>
      <xdr:row>6</xdr:row>
      <xdr:rowOff>227134</xdr:rowOff>
    </xdr:from>
    <xdr:to>
      <xdr:col>16</xdr:col>
      <xdr:colOff>1018442</xdr:colOff>
      <xdr:row>6</xdr:row>
      <xdr:rowOff>619125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7326</xdr:colOff>
      <xdr:row>5</xdr:row>
      <xdr:rowOff>205154</xdr:rowOff>
    </xdr:from>
    <xdr:to>
      <xdr:col>16</xdr:col>
      <xdr:colOff>1025769</xdr:colOff>
      <xdr:row>6</xdr:row>
      <xdr:rowOff>1464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36634</xdr:colOff>
      <xdr:row>4</xdr:row>
      <xdr:rowOff>241788</xdr:rowOff>
    </xdr:from>
    <xdr:to>
      <xdr:col>17</xdr:col>
      <xdr:colOff>0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26377</xdr:colOff>
      <xdr:row>7</xdr:row>
      <xdr:rowOff>227134</xdr:rowOff>
    </xdr:from>
    <xdr:to>
      <xdr:col>16</xdr:col>
      <xdr:colOff>967154</xdr:colOff>
      <xdr:row>7</xdr:row>
      <xdr:rowOff>619125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165589</xdr:colOff>
      <xdr:row>8</xdr:row>
      <xdr:rowOff>571499</xdr:rowOff>
    </xdr:from>
    <xdr:to>
      <xdr:col>16</xdr:col>
      <xdr:colOff>659423</xdr:colOff>
      <xdr:row>9</xdr:row>
      <xdr:rowOff>1462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26377</xdr:colOff>
      <xdr:row>8</xdr:row>
      <xdr:rowOff>227134</xdr:rowOff>
    </xdr:from>
    <xdr:to>
      <xdr:col>16</xdr:col>
      <xdr:colOff>1025769</xdr:colOff>
      <xdr:row>8</xdr:row>
      <xdr:rowOff>627063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165589</xdr:colOff>
      <xdr:row>9</xdr:row>
      <xdr:rowOff>571499</xdr:rowOff>
    </xdr:from>
    <xdr:to>
      <xdr:col>16</xdr:col>
      <xdr:colOff>659423</xdr:colOff>
      <xdr:row>10</xdr:row>
      <xdr:rowOff>1462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26377</xdr:colOff>
      <xdr:row>9</xdr:row>
      <xdr:rowOff>227134</xdr:rowOff>
    </xdr:from>
    <xdr:to>
      <xdr:col>16</xdr:col>
      <xdr:colOff>1018442</xdr:colOff>
      <xdr:row>9</xdr:row>
      <xdr:rowOff>627063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165589</xdr:colOff>
      <xdr:row>10</xdr:row>
      <xdr:rowOff>571499</xdr:rowOff>
    </xdr:from>
    <xdr:to>
      <xdr:col>16</xdr:col>
      <xdr:colOff>659423</xdr:colOff>
      <xdr:row>11</xdr:row>
      <xdr:rowOff>1462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26377</xdr:colOff>
      <xdr:row>10</xdr:row>
      <xdr:rowOff>227134</xdr:rowOff>
    </xdr:from>
    <xdr:to>
      <xdr:col>16</xdr:col>
      <xdr:colOff>1018442</xdr:colOff>
      <xdr:row>10</xdr:row>
      <xdr:rowOff>754063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33705</xdr:colOff>
      <xdr:row>6</xdr:row>
      <xdr:rowOff>241789</xdr:rowOff>
    </xdr:from>
    <xdr:to>
      <xdr:col>17</xdr:col>
      <xdr:colOff>1025770</xdr:colOff>
      <xdr:row>6</xdr:row>
      <xdr:rowOff>586155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29306</xdr:colOff>
      <xdr:row>5</xdr:row>
      <xdr:rowOff>153866</xdr:rowOff>
    </xdr:from>
    <xdr:to>
      <xdr:col>17</xdr:col>
      <xdr:colOff>996461</xdr:colOff>
      <xdr:row>5</xdr:row>
      <xdr:rowOff>587618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36634</xdr:colOff>
      <xdr:row>4</xdr:row>
      <xdr:rowOff>153866</xdr:rowOff>
    </xdr:from>
    <xdr:to>
      <xdr:col>18</xdr:col>
      <xdr:colOff>0</xdr:colOff>
      <xdr:row>5</xdr:row>
      <xdr:rowOff>1468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26377</xdr:colOff>
      <xdr:row>6</xdr:row>
      <xdr:rowOff>153866</xdr:rowOff>
    </xdr:from>
    <xdr:to>
      <xdr:col>17</xdr:col>
      <xdr:colOff>1018442</xdr:colOff>
      <xdr:row>7</xdr:row>
      <xdr:rowOff>1464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7326</xdr:colOff>
      <xdr:row>5</xdr:row>
      <xdr:rowOff>139212</xdr:rowOff>
    </xdr:from>
    <xdr:to>
      <xdr:col>17</xdr:col>
      <xdr:colOff>1025769</xdr:colOff>
      <xdr:row>6</xdr:row>
      <xdr:rowOff>1464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36634</xdr:colOff>
      <xdr:row>4</xdr:row>
      <xdr:rowOff>161192</xdr:rowOff>
    </xdr:from>
    <xdr:to>
      <xdr:col>18</xdr:col>
      <xdr:colOff>0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26377</xdr:colOff>
      <xdr:row>7</xdr:row>
      <xdr:rowOff>139213</xdr:rowOff>
    </xdr:from>
    <xdr:to>
      <xdr:col>17</xdr:col>
      <xdr:colOff>967154</xdr:colOff>
      <xdr:row>7</xdr:row>
      <xdr:rowOff>508001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34925</xdr:colOff>
      <xdr:row>9</xdr:row>
      <xdr:rowOff>205112</xdr:rowOff>
    </xdr:from>
    <xdr:to>
      <xdr:col>17</xdr:col>
      <xdr:colOff>1026990</xdr:colOff>
      <xdr:row>9</xdr:row>
      <xdr:rowOff>555625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39689</xdr:colOff>
      <xdr:row>8</xdr:row>
      <xdr:rowOff>214312</xdr:rowOff>
    </xdr:from>
    <xdr:to>
      <xdr:col>18</xdr:col>
      <xdr:colOff>1</xdr:colOff>
      <xdr:row>8</xdr:row>
      <xdr:rowOff>560142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26377</xdr:colOff>
      <xdr:row>6</xdr:row>
      <xdr:rowOff>219806</xdr:rowOff>
    </xdr:from>
    <xdr:to>
      <xdr:col>17</xdr:col>
      <xdr:colOff>597877</xdr:colOff>
      <xdr:row>6</xdr:row>
      <xdr:rowOff>696056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7326</xdr:colOff>
      <xdr:row>5</xdr:row>
      <xdr:rowOff>395654</xdr:rowOff>
    </xdr:from>
    <xdr:to>
      <xdr:col>17</xdr:col>
      <xdr:colOff>578826</xdr:colOff>
      <xdr:row>6</xdr:row>
      <xdr:rowOff>1464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36634</xdr:colOff>
      <xdr:row>4</xdr:row>
      <xdr:rowOff>285751</xdr:rowOff>
    </xdr:from>
    <xdr:to>
      <xdr:col>18</xdr:col>
      <xdr:colOff>0</xdr:colOff>
      <xdr:row>5</xdr:row>
      <xdr:rowOff>1467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77666</xdr:colOff>
      <xdr:row>7</xdr:row>
      <xdr:rowOff>490903</xdr:rowOff>
    </xdr:from>
    <xdr:to>
      <xdr:col>17</xdr:col>
      <xdr:colOff>571500</xdr:colOff>
      <xdr:row>7</xdr:row>
      <xdr:rowOff>902674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26377</xdr:colOff>
      <xdr:row>8</xdr:row>
      <xdr:rowOff>227134</xdr:rowOff>
    </xdr:from>
    <xdr:to>
      <xdr:col>17</xdr:col>
      <xdr:colOff>597877</xdr:colOff>
      <xdr:row>9</xdr:row>
      <xdr:rowOff>1464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65943</xdr:colOff>
      <xdr:row>9</xdr:row>
      <xdr:rowOff>366347</xdr:rowOff>
    </xdr:from>
    <xdr:to>
      <xdr:col>17</xdr:col>
      <xdr:colOff>575897</xdr:colOff>
      <xdr:row>10</xdr:row>
      <xdr:rowOff>0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14654</xdr:colOff>
      <xdr:row>10</xdr:row>
      <xdr:rowOff>351691</xdr:rowOff>
    </xdr:from>
    <xdr:to>
      <xdr:col>17</xdr:col>
      <xdr:colOff>586154</xdr:colOff>
      <xdr:row>10</xdr:row>
      <xdr:rowOff>697521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14653</xdr:colOff>
      <xdr:row>5</xdr:row>
      <xdr:rowOff>388327</xdr:rowOff>
    </xdr:from>
    <xdr:to>
      <xdr:col>18</xdr:col>
      <xdr:colOff>586153</xdr:colOff>
      <xdr:row>5</xdr:row>
      <xdr:rowOff>807425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14654</xdr:colOff>
      <xdr:row>4</xdr:row>
      <xdr:rowOff>381001</xdr:rowOff>
    </xdr:from>
    <xdr:to>
      <xdr:col>18</xdr:col>
      <xdr:colOff>586154</xdr:colOff>
      <xdr:row>4</xdr:row>
      <xdr:rowOff>800100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26376</xdr:colOff>
      <xdr:row>7</xdr:row>
      <xdr:rowOff>219808</xdr:rowOff>
    </xdr:from>
    <xdr:to>
      <xdr:col>18</xdr:col>
      <xdr:colOff>597876</xdr:colOff>
      <xdr:row>7</xdr:row>
      <xdr:rowOff>653561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48358</xdr:colOff>
      <xdr:row>8</xdr:row>
      <xdr:rowOff>271096</xdr:rowOff>
    </xdr:from>
    <xdr:to>
      <xdr:col>18</xdr:col>
      <xdr:colOff>542192</xdr:colOff>
      <xdr:row>8</xdr:row>
      <xdr:rowOff>807425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11724</xdr:colOff>
      <xdr:row>6</xdr:row>
      <xdr:rowOff>168519</xdr:rowOff>
    </xdr:from>
    <xdr:to>
      <xdr:col>18</xdr:col>
      <xdr:colOff>583224</xdr:colOff>
      <xdr:row>6</xdr:row>
      <xdr:rowOff>564174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11723</xdr:colOff>
      <xdr:row>10</xdr:row>
      <xdr:rowOff>696059</xdr:rowOff>
    </xdr:from>
    <xdr:to>
      <xdr:col>18</xdr:col>
      <xdr:colOff>583223</xdr:colOff>
      <xdr:row>10</xdr:row>
      <xdr:rowOff>1210407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21982</xdr:colOff>
      <xdr:row>9</xdr:row>
      <xdr:rowOff>293077</xdr:rowOff>
    </xdr:from>
    <xdr:to>
      <xdr:col>18</xdr:col>
      <xdr:colOff>593482</xdr:colOff>
      <xdr:row>9</xdr:row>
      <xdr:rowOff>807425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26377</xdr:colOff>
      <xdr:row>4</xdr:row>
      <xdr:rowOff>337036</xdr:rowOff>
    </xdr:from>
    <xdr:to>
      <xdr:col>16</xdr:col>
      <xdr:colOff>597877</xdr:colOff>
      <xdr:row>4</xdr:row>
      <xdr:rowOff>703382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14653</xdr:colOff>
      <xdr:row>5</xdr:row>
      <xdr:rowOff>388327</xdr:rowOff>
    </xdr:from>
    <xdr:to>
      <xdr:col>19</xdr:col>
      <xdr:colOff>586153</xdr:colOff>
      <xdr:row>5</xdr:row>
      <xdr:rowOff>807425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14654</xdr:colOff>
      <xdr:row>4</xdr:row>
      <xdr:rowOff>381001</xdr:rowOff>
    </xdr:from>
    <xdr:to>
      <xdr:col>19</xdr:col>
      <xdr:colOff>586154</xdr:colOff>
      <xdr:row>4</xdr:row>
      <xdr:rowOff>800100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26376</xdr:colOff>
      <xdr:row>7</xdr:row>
      <xdr:rowOff>219808</xdr:rowOff>
    </xdr:from>
    <xdr:to>
      <xdr:col>19</xdr:col>
      <xdr:colOff>597876</xdr:colOff>
      <xdr:row>7</xdr:row>
      <xdr:rowOff>653561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48358</xdr:colOff>
      <xdr:row>8</xdr:row>
      <xdr:rowOff>271096</xdr:rowOff>
    </xdr:from>
    <xdr:to>
      <xdr:col>19</xdr:col>
      <xdr:colOff>542192</xdr:colOff>
      <xdr:row>8</xdr:row>
      <xdr:rowOff>807425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11724</xdr:colOff>
      <xdr:row>6</xdr:row>
      <xdr:rowOff>168519</xdr:rowOff>
    </xdr:from>
    <xdr:to>
      <xdr:col>19</xdr:col>
      <xdr:colOff>583224</xdr:colOff>
      <xdr:row>6</xdr:row>
      <xdr:rowOff>564174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11723</xdr:colOff>
      <xdr:row>10</xdr:row>
      <xdr:rowOff>219809</xdr:rowOff>
    </xdr:from>
    <xdr:to>
      <xdr:col>19</xdr:col>
      <xdr:colOff>583223</xdr:colOff>
      <xdr:row>10</xdr:row>
      <xdr:rowOff>734157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21982</xdr:colOff>
      <xdr:row>9</xdr:row>
      <xdr:rowOff>293077</xdr:rowOff>
    </xdr:from>
    <xdr:to>
      <xdr:col>19</xdr:col>
      <xdr:colOff>593482</xdr:colOff>
      <xdr:row>9</xdr:row>
      <xdr:rowOff>807425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36634</xdr:colOff>
      <xdr:row>11</xdr:row>
      <xdr:rowOff>424962</xdr:rowOff>
    </xdr:from>
    <xdr:to>
      <xdr:col>19</xdr:col>
      <xdr:colOff>879229</xdr:colOff>
      <xdr:row>11</xdr:row>
      <xdr:rowOff>939310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51289</xdr:colOff>
      <xdr:row>17</xdr:row>
      <xdr:rowOff>622789</xdr:rowOff>
    </xdr:from>
    <xdr:to>
      <xdr:col>19</xdr:col>
      <xdr:colOff>893884</xdr:colOff>
      <xdr:row>18</xdr:row>
      <xdr:rowOff>1464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47959</xdr:colOff>
      <xdr:row>19</xdr:row>
      <xdr:rowOff>586820</xdr:rowOff>
    </xdr:from>
    <xdr:to>
      <xdr:col>19</xdr:col>
      <xdr:colOff>890554</xdr:colOff>
      <xdr:row>19</xdr:row>
      <xdr:rowOff>1099836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43962</xdr:colOff>
      <xdr:row>20</xdr:row>
      <xdr:rowOff>454270</xdr:rowOff>
    </xdr:from>
    <xdr:to>
      <xdr:col>19</xdr:col>
      <xdr:colOff>886557</xdr:colOff>
      <xdr:row>20</xdr:row>
      <xdr:rowOff>968618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65943</xdr:colOff>
      <xdr:row>18</xdr:row>
      <xdr:rowOff>608135</xdr:rowOff>
    </xdr:from>
    <xdr:to>
      <xdr:col>19</xdr:col>
      <xdr:colOff>908538</xdr:colOff>
      <xdr:row>18</xdr:row>
      <xdr:rowOff>1122483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36635</xdr:colOff>
      <xdr:row>16</xdr:row>
      <xdr:rowOff>446943</xdr:rowOff>
    </xdr:from>
    <xdr:to>
      <xdr:col>19</xdr:col>
      <xdr:colOff>879230</xdr:colOff>
      <xdr:row>16</xdr:row>
      <xdr:rowOff>961291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21982</xdr:colOff>
      <xdr:row>15</xdr:row>
      <xdr:rowOff>608135</xdr:rowOff>
    </xdr:from>
    <xdr:to>
      <xdr:col>19</xdr:col>
      <xdr:colOff>864577</xdr:colOff>
      <xdr:row>15</xdr:row>
      <xdr:rowOff>1122483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43962</xdr:colOff>
      <xdr:row>14</xdr:row>
      <xdr:rowOff>432289</xdr:rowOff>
    </xdr:from>
    <xdr:to>
      <xdr:col>19</xdr:col>
      <xdr:colOff>886557</xdr:colOff>
      <xdr:row>14</xdr:row>
      <xdr:rowOff>946637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36635</xdr:colOff>
      <xdr:row>13</xdr:row>
      <xdr:rowOff>300402</xdr:rowOff>
    </xdr:from>
    <xdr:to>
      <xdr:col>19</xdr:col>
      <xdr:colOff>879230</xdr:colOff>
      <xdr:row>13</xdr:row>
      <xdr:rowOff>712173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29308</xdr:colOff>
      <xdr:row>12</xdr:row>
      <xdr:rowOff>923192</xdr:rowOff>
    </xdr:from>
    <xdr:to>
      <xdr:col>19</xdr:col>
      <xdr:colOff>871903</xdr:colOff>
      <xdr:row>12</xdr:row>
      <xdr:rowOff>1437540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14653</xdr:colOff>
      <xdr:row>5</xdr:row>
      <xdr:rowOff>388327</xdr:rowOff>
    </xdr:from>
    <xdr:to>
      <xdr:col>17</xdr:col>
      <xdr:colOff>820616</xdr:colOff>
      <xdr:row>6</xdr:row>
      <xdr:rowOff>731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14654</xdr:colOff>
      <xdr:row>4</xdr:row>
      <xdr:rowOff>271097</xdr:rowOff>
    </xdr:from>
    <xdr:to>
      <xdr:col>17</xdr:col>
      <xdr:colOff>871904</xdr:colOff>
      <xdr:row>5</xdr:row>
      <xdr:rowOff>2932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4396</xdr:colOff>
      <xdr:row>7</xdr:row>
      <xdr:rowOff>300404</xdr:rowOff>
    </xdr:from>
    <xdr:to>
      <xdr:col>17</xdr:col>
      <xdr:colOff>901213</xdr:colOff>
      <xdr:row>7</xdr:row>
      <xdr:rowOff>734157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48358</xdr:colOff>
      <xdr:row>8</xdr:row>
      <xdr:rowOff>271096</xdr:rowOff>
    </xdr:from>
    <xdr:to>
      <xdr:col>17</xdr:col>
      <xdr:colOff>886558</xdr:colOff>
      <xdr:row>9</xdr:row>
      <xdr:rowOff>730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19051</xdr:colOff>
      <xdr:row>6</xdr:row>
      <xdr:rowOff>337038</xdr:rowOff>
    </xdr:from>
    <xdr:to>
      <xdr:col>17</xdr:col>
      <xdr:colOff>908539</xdr:colOff>
      <xdr:row>6</xdr:row>
      <xdr:rowOff>732693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11723</xdr:colOff>
      <xdr:row>10</xdr:row>
      <xdr:rowOff>219809</xdr:rowOff>
    </xdr:from>
    <xdr:to>
      <xdr:col>17</xdr:col>
      <xdr:colOff>901212</xdr:colOff>
      <xdr:row>10</xdr:row>
      <xdr:rowOff>734157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33867</xdr:colOff>
      <xdr:row>9</xdr:row>
      <xdr:rowOff>293077</xdr:rowOff>
    </xdr:from>
    <xdr:to>
      <xdr:col>17</xdr:col>
      <xdr:colOff>842597</xdr:colOff>
      <xdr:row>10</xdr:row>
      <xdr:rowOff>731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14653</xdr:colOff>
      <xdr:row>11</xdr:row>
      <xdr:rowOff>263770</xdr:rowOff>
    </xdr:from>
    <xdr:to>
      <xdr:col>17</xdr:col>
      <xdr:colOff>857248</xdr:colOff>
      <xdr:row>12</xdr:row>
      <xdr:rowOff>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51289</xdr:colOff>
      <xdr:row>17</xdr:row>
      <xdr:rowOff>263769</xdr:rowOff>
    </xdr:from>
    <xdr:to>
      <xdr:col>17</xdr:col>
      <xdr:colOff>893884</xdr:colOff>
      <xdr:row>18</xdr:row>
      <xdr:rowOff>1464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14655</xdr:colOff>
      <xdr:row>19</xdr:row>
      <xdr:rowOff>227134</xdr:rowOff>
    </xdr:from>
    <xdr:to>
      <xdr:col>17</xdr:col>
      <xdr:colOff>857250</xdr:colOff>
      <xdr:row>19</xdr:row>
      <xdr:rowOff>726829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43962</xdr:colOff>
      <xdr:row>20</xdr:row>
      <xdr:rowOff>227135</xdr:rowOff>
    </xdr:from>
    <xdr:to>
      <xdr:col>17</xdr:col>
      <xdr:colOff>886557</xdr:colOff>
      <xdr:row>20</xdr:row>
      <xdr:rowOff>732693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65943</xdr:colOff>
      <xdr:row>18</xdr:row>
      <xdr:rowOff>256442</xdr:rowOff>
    </xdr:from>
    <xdr:to>
      <xdr:col>17</xdr:col>
      <xdr:colOff>908538</xdr:colOff>
      <xdr:row>19</xdr:row>
      <xdr:rowOff>1464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36635</xdr:colOff>
      <xdr:row>16</xdr:row>
      <xdr:rowOff>241789</xdr:rowOff>
    </xdr:from>
    <xdr:to>
      <xdr:col>17</xdr:col>
      <xdr:colOff>879230</xdr:colOff>
      <xdr:row>17</xdr:row>
      <xdr:rowOff>2196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21982</xdr:colOff>
      <xdr:row>15</xdr:row>
      <xdr:rowOff>234462</xdr:rowOff>
    </xdr:from>
    <xdr:to>
      <xdr:col>17</xdr:col>
      <xdr:colOff>864577</xdr:colOff>
      <xdr:row>16</xdr:row>
      <xdr:rowOff>1464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43962</xdr:colOff>
      <xdr:row>14</xdr:row>
      <xdr:rowOff>212482</xdr:rowOff>
    </xdr:from>
    <xdr:to>
      <xdr:col>17</xdr:col>
      <xdr:colOff>886557</xdr:colOff>
      <xdr:row>14</xdr:row>
      <xdr:rowOff>725366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36635</xdr:colOff>
      <xdr:row>13</xdr:row>
      <xdr:rowOff>300402</xdr:rowOff>
    </xdr:from>
    <xdr:to>
      <xdr:col>17</xdr:col>
      <xdr:colOff>879230</xdr:colOff>
      <xdr:row>13</xdr:row>
      <xdr:rowOff>712173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29308</xdr:colOff>
      <xdr:row>12</xdr:row>
      <xdr:rowOff>923192</xdr:rowOff>
    </xdr:from>
    <xdr:to>
      <xdr:col>17</xdr:col>
      <xdr:colOff>871903</xdr:colOff>
      <xdr:row>12</xdr:row>
      <xdr:rowOff>1437540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43962</xdr:colOff>
      <xdr:row>21</xdr:row>
      <xdr:rowOff>424962</xdr:rowOff>
    </xdr:from>
    <xdr:to>
      <xdr:col>17</xdr:col>
      <xdr:colOff>886557</xdr:colOff>
      <xdr:row>21</xdr:row>
      <xdr:rowOff>987668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73270</xdr:colOff>
      <xdr:row>22</xdr:row>
      <xdr:rowOff>330200</xdr:rowOff>
    </xdr:from>
    <xdr:to>
      <xdr:col>17</xdr:col>
      <xdr:colOff>827943</xdr:colOff>
      <xdr:row>22</xdr:row>
      <xdr:rowOff>716571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0</xdr:colOff>
      <xdr:row>12</xdr:row>
      <xdr:rowOff>307731</xdr:rowOff>
    </xdr:from>
    <xdr:to>
      <xdr:col>17</xdr:col>
      <xdr:colOff>842595</xdr:colOff>
      <xdr:row>12</xdr:row>
      <xdr:rowOff>719502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4396</xdr:colOff>
      <xdr:row>6</xdr:row>
      <xdr:rowOff>249114</xdr:rowOff>
    </xdr:from>
    <xdr:to>
      <xdr:col>16</xdr:col>
      <xdr:colOff>1003789</xdr:colOff>
      <xdr:row>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36634</xdr:colOff>
      <xdr:row>5</xdr:row>
      <xdr:rowOff>366346</xdr:rowOff>
    </xdr:from>
    <xdr:to>
      <xdr:col>16</xdr:col>
      <xdr:colOff>1018442</xdr:colOff>
      <xdr:row>5</xdr:row>
      <xdr:rowOff>798634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36634</xdr:colOff>
      <xdr:row>4</xdr:row>
      <xdr:rowOff>351692</xdr:rowOff>
    </xdr:from>
    <xdr:to>
      <xdr:col>17</xdr:col>
      <xdr:colOff>0</xdr:colOff>
      <xdr:row>5</xdr:row>
      <xdr:rowOff>1466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50190</xdr:colOff>
      <xdr:row>6</xdr:row>
      <xdr:rowOff>322993</xdr:rowOff>
    </xdr:from>
    <xdr:to>
      <xdr:col>15</xdr:col>
      <xdr:colOff>904875</xdr:colOff>
      <xdr:row>6</xdr:row>
      <xdr:rowOff>799243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7326</xdr:colOff>
      <xdr:row>5</xdr:row>
      <xdr:rowOff>395654</xdr:rowOff>
    </xdr:from>
    <xdr:to>
      <xdr:col>15</xdr:col>
      <xdr:colOff>952500</xdr:colOff>
      <xdr:row>6</xdr:row>
      <xdr:rowOff>1464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36634</xdr:colOff>
      <xdr:row>4</xdr:row>
      <xdr:rowOff>285751</xdr:rowOff>
    </xdr:from>
    <xdr:to>
      <xdr:col>16</xdr:col>
      <xdr:colOff>0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26377</xdr:colOff>
      <xdr:row>6</xdr:row>
      <xdr:rowOff>219806</xdr:rowOff>
    </xdr:from>
    <xdr:to>
      <xdr:col>20</xdr:col>
      <xdr:colOff>930519</xdr:colOff>
      <xdr:row>6</xdr:row>
      <xdr:rowOff>696056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14654</xdr:colOff>
      <xdr:row>5</xdr:row>
      <xdr:rowOff>161193</xdr:rowOff>
    </xdr:from>
    <xdr:to>
      <xdr:col>20</xdr:col>
      <xdr:colOff>920751</xdr:colOff>
      <xdr:row>5</xdr:row>
      <xdr:rowOff>505558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36634</xdr:colOff>
      <xdr:row>4</xdr:row>
      <xdr:rowOff>139211</xdr:rowOff>
    </xdr:from>
    <xdr:to>
      <xdr:col>21</xdr:col>
      <xdr:colOff>0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26377</xdr:colOff>
      <xdr:row>7</xdr:row>
      <xdr:rowOff>490903</xdr:rowOff>
    </xdr:from>
    <xdr:to>
      <xdr:col>20</xdr:col>
      <xdr:colOff>915865</xdr:colOff>
      <xdr:row>7</xdr:row>
      <xdr:rowOff>902674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26377</xdr:colOff>
      <xdr:row>8</xdr:row>
      <xdr:rowOff>227134</xdr:rowOff>
    </xdr:from>
    <xdr:to>
      <xdr:col>20</xdr:col>
      <xdr:colOff>937846</xdr:colOff>
      <xdr:row>8</xdr:row>
      <xdr:rowOff>674077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65943</xdr:colOff>
      <xdr:row>10</xdr:row>
      <xdr:rowOff>366347</xdr:rowOff>
    </xdr:from>
    <xdr:to>
      <xdr:col>20</xdr:col>
      <xdr:colOff>930519</xdr:colOff>
      <xdr:row>11</xdr:row>
      <xdr:rowOff>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14654</xdr:colOff>
      <xdr:row>11</xdr:row>
      <xdr:rowOff>351691</xdr:rowOff>
    </xdr:from>
    <xdr:to>
      <xdr:col>20</xdr:col>
      <xdr:colOff>937846</xdr:colOff>
      <xdr:row>11</xdr:row>
      <xdr:rowOff>697521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36633</xdr:colOff>
      <xdr:row>9</xdr:row>
      <xdr:rowOff>505559</xdr:rowOff>
    </xdr:from>
    <xdr:to>
      <xdr:col>20</xdr:col>
      <xdr:colOff>948102</xdr:colOff>
      <xdr:row>9</xdr:row>
      <xdr:rowOff>952502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14653</xdr:colOff>
      <xdr:row>12</xdr:row>
      <xdr:rowOff>439615</xdr:rowOff>
    </xdr:from>
    <xdr:to>
      <xdr:col>20</xdr:col>
      <xdr:colOff>937845</xdr:colOff>
      <xdr:row>12</xdr:row>
      <xdr:rowOff>785445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36634</xdr:colOff>
      <xdr:row>13</xdr:row>
      <xdr:rowOff>622788</xdr:rowOff>
    </xdr:from>
    <xdr:to>
      <xdr:col>20</xdr:col>
      <xdr:colOff>959826</xdr:colOff>
      <xdr:row>13</xdr:row>
      <xdr:rowOff>968618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7327</xdr:colOff>
      <xdr:row>14</xdr:row>
      <xdr:rowOff>300404</xdr:rowOff>
    </xdr:from>
    <xdr:to>
      <xdr:col>20</xdr:col>
      <xdr:colOff>930519</xdr:colOff>
      <xdr:row>15</xdr:row>
      <xdr:rowOff>1465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36634</xdr:colOff>
      <xdr:row>15</xdr:row>
      <xdr:rowOff>930518</xdr:rowOff>
    </xdr:from>
    <xdr:to>
      <xdr:col>20</xdr:col>
      <xdr:colOff>937846</xdr:colOff>
      <xdr:row>15</xdr:row>
      <xdr:rowOff>1276348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21980</xdr:colOff>
      <xdr:row>16</xdr:row>
      <xdr:rowOff>930519</xdr:rowOff>
    </xdr:from>
    <xdr:to>
      <xdr:col>20</xdr:col>
      <xdr:colOff>923192</xdr:colOff>
      <xdr:row>16</xdr:row>
      <xdr:rowOff>1276349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21897</xdr:colOff>
      <xdr:row>15</xdr:row>
      <xdr:rowOff>733535</xdr:rowOff>
    </xdr:from>
    <xdr:to>
      <xdr:col>20</xdr:col>
      <xdr:colOff>923109</xdr:colOff>
      <xdr:row>15</xdr:row>
      <xdr:rowOff>1079365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26377</xdr:colOff>
      <xdr:row>6</xdr:row>
      <xdr:rowOff>227134</xdr:rowOff>
    </xdr:from>
    <xdr:to>
      <xdr:col>16</xdr:col>
      <xdr:colOff>597877</xdr:colOff>
      <xdr:row>7</xdr:row>
      <xdr:rowOff>1464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7326</xdr:colOff>
      <xdr:row>5</xdr:row>
      <xdr:rowOff>395654</xdr:rowOff>
    </xdr:from>
    <xdr:to>
      <xdr:col>16</xdr:col>
      <xdr:colOff>578826</xdr:colOff>
      <xdr:row>6</xdr:row>
      <xdr:rowOff>1464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36634</xdr:colOff>
      <xdr:row>4</xdr:row>
      <xdr:rowOff>483576</xdr:rowOff>
    </xdr:from>
    <xdr:to>
      <xdr:col>17</xdr:col>
      <xdr:colOff>0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26377</xdr:colOff>
      <xdr:row>7</xdr:row>
      <xdr:rowOff>227134</xdr:rowOff>
    </xdr:from>
    <xdr:to>
      <xdr:col>16</xdr:col>
      <xdr:colOff>597877</xdr:colOff>
      <xdr:row>8</xdr:row>
      <xdr:rowOff>1464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77666</xdr:colOff>
      <xdr:row>8</xdr:row>
      <xdr:rowOff>490903</xdr:rowOff>
    </xdr:from>
    <xdr:to>
      <xdr:col>16</xdr:col>
      <xdr:colOff>571500</xdr:colOff>
      <xdr:row>8</xdr:row>
      <xdr:rowOff>902674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26377</xdr:colOff>
      <xdr:row>9</xdr:row>
      <xdr:rowOff>227134</xdr:rowOff>
    </xdr:from>
    <xdr:to>
      <xdr:col>16</xdr:col>
      <xdr:colOff>597877</xdr:colOff>
      <xdr:row>10</xdr:row>
      <xdr:rowOff>1464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58616</xdr:colOff>
      <xdr:row>10</xdr:row>
      <xdr:rowOff>446943</xdr:rowOff>
    </xdr:from>
    <xdr:to>
      <xdr:col>16</xdr:col>
      <xdr:colOff>568570</xdr:colOff>
      <xdr:row>10</xdr:row>
      <xdr:rowOff>857249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80596</xdr:colOff>
      <xdr:row>11</xdr:row>
      <xdr:rowOff>271096</xdr:rowOff>
    </xdr:from>
    <xdr:to>
      <xdr:col>16</xdr:col>
      <xdr:colOff>974481</xdr:colOff>
      <xdr:row>11</xdr:row>
      <xdr:rowOff>770792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26377</xdr:colOff>
      <xdr:row>6</xdr:row>
      <xdr:rowOff>227134</xdr:rowOff>
    </xdr:from>
    <xdr:to>
      <xdr:col>16</xdr:col>
      <xdr:colOff>597877</xdr:colOff>
      <xdr:row>7</xdr:row>
      <xdr:rowOff>1464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7326</xdr:colOff>
      <xdr:row>5</xdr:row>
      <xdr:rowOff>505558</xdr:rowOff>
    </xdr:from>
    <xdr:to>
      <xdr:col>16</xdr:col>
      <xdr:colOff>578826</xdr:colOff>
      <xdr:row>6</xdr:row>
      <xdr:rowOff>1464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36634</xdr:colOff>
      <xdr:row>4</xdr:row>
      <xdr:rowOff>402980</xdr:rowOff>
    </xdr:from>
    <xdr:to>
      <xdr:col>17</xdr:col>
      <xdr:colOff>0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26377</xdr:colOff>
      <xdr:row>7</xdr:row>
      <xdr:rowOff>337038</xdr:rowOff>
    </xdr:from>
    <xdr:to>
      <xdr:col>16</xdr:col>
      <xdr:colOff>597877</xdr:colOff>
      <xdr:row>8</xdr:row>
      <xdr:rowOff>1463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29307</xdr:colOff>
      <xdr:row>8</xdr:row>
      <xdr:rowOff>337039</xdr:rowOff>
    </xdr:from>
    <xdr:to>
      <xdr:col>16</xdr:col>
      <xdr:colOff>600807</xdr:colOff>
      <xdr:row>9</xdr:row>
      <xdr:rowOff>1463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26377</xdr:colOff>
      <xdr:row>4</xdr:row>
      <xdr:rowOff>337036</xdr:rowOff>
    </xdr:from>
    <xdr:to>
      <xdr:col>15</xdr:col>
      <xdr:colOff>597877</xdr:colOff>
      <xdr:row>4</xdr:row>
      <xdr:rowOff>703382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7326</xdr:colOff>
      <xdr:row>5</xdr:row>
      <xdr:rowOff>505558</xdr:rowOff>
    </xdr:from>
    <xdr:to>
      <xdr:col>15</xdr:col>
      <xdr:colOff>893885</xdr:colOff>
      <xdr:row>6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36634</xdr:colOff>
      <xdr:row>4</xdr:row>
      <xdr:rowOff>402980</xdr:rowOff>
    </xdr:from>
    <xdr:to>
      <xdr:col>16</xdr:col>
      <xdr:colOff>0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26377</xdr:colOff>
      <xdr:row>6</xdr:row>
      <xdr:rowOff>227134</xdr:rowOff>
    </xdr:from>
    <xdr:to>
      <xdr:col>16</xdr:col>
      <xdr:colOff>1018442</xdr:colOff>
      <xdr:row>7</xdr:row>
      <xdr:rowOff>1464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7326</xdr:colOff>
      <xdr:row>5</xdr:row>
      <xdr:rowOff>395654</xdr:rowOff>
    </xdr:from>
    <xdr:to>
      <xdr:col>16</xdr:col>
      <xdr:colOff>974481</xdr:colOff>
      <xdr:row>6</xdr:row>
      <xdr:rowOff>1464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36634</xdr:colOff>
      <xdr:row>4</xdr:row>
      <xdr:rowOff>483576</xdr:rowOff>
    </xdr:from>
    <xdr:to>
      <xdr:col>17</xdr:col>
      <xdr:colOff>0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26377</xdr:colOff>
      <xdr:row>7</xdr:row>
      <xdr:rowOff>227134</xdr:rowOff>
    </xdr:from>
    <xdr:to>
      <xdr:col>16</xdr:col>
      <xdr:colOff>974481</xdr:colOff>
      <xdr:row>8</xdr:row>
      <xdr:rowOff>1464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92320</xdr:colOff>
      <xdr:row>8</xdr:row>
      <xdr:rowOff>344365</xdr:rowOff>
    </xdr:from>
    <xdr:to>
      <xdr:col>16</xdr:col>
      <xdr:colOff>937846</xdr:colOff>
      <xdr:row>8</xdr:row>
      <xdr:rowOff>756136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29307</xdr:colOff>
      <xdr:row>5</xdr:row>
      <xdr:rowOff>337040</xdr:rowOff>
    </xdr:from>
    <xdr:to>
      <xdr:col>16</xdr:col>
      <xdr:colOff>1018443</xdr:colOff>
      <xdr:row>6</xdr:row>
      <xdr:rowOff>733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36634</xdr:colOff>
      <xdr:row>4</xdr:row>
      <xdr:rowOff>359020</xdr:rowOff>
    </xdr:from>
    <xdr:to>
      <xdr:col>17</xdr:col>
      <xdr:colOff>0</xdr:colOff>
      <xdr:row>5</xdr:row>
      <xdr:rowOff>1468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6</xdr:row>
      <xdr:rowOff>703383</xdr:rowOff>
    </xdr:from>
    <xdr:to>
      <xdr:col>19</xdr:col>
      <xdr:colOff>915866</xdr:colOff>
      <xdr:row>6</xdr:row>
      <xdr:rowOff>1179633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7326</xdr:colOff>
      <xdr:row>5</xdr:row>
      <xdr:rowOff>395654</xdr:rowOff>
    </xdr:from>
    <xdr:to>
      <xdr:col>19</xdr:col>
      <xdr:colOff>945173</xdr:colOff>
      <xdr:row>6</xdr:row>
      <xdr:rowOff>1464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36634</xdr:colOff>
      <xdr:row>4</xdr:row>
      <xdr:rowOff>285751</xdr:rowOff>
    </xdr:from>
    <xdr:to>
      <xdr:col>20</xdr:col>
      <xdr:colOff>0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36634</xdr:colOff>
      <xdr:row>7</xdr:row>
      <xdr:rowOff>285751</xdr:rowOff>
    </xdr:from>
    <xdr:to>
      <xdr:col>20</xdr:col>
      <xdr:colOff>0</xdr:colOff>
      <xdr:row>8</xdr:row>
      <xdr:rowOff>1467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food.ru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food.ru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tver.price.ru/frukty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akupki.gov.ru/epz/contract/printForm/view.html?contractReestrNumber=2691100199422000220" TargetMode="External"/><Relationship Id="rId1" Type="http://schemas.openxmlformats.org/officeDocument/2006/relationships/hyperlink" Target="https://zakupki.gov.ru/epz/contract/printForm/view.html?contractReestrNumber=2690201603122000240" TargetMode="External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zakupki.gov.ru/epz/contract/printForm/view.html?contractReestrNumber=2690300574822000299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komus.ru/?from=banner9999-LogoBannerComponent-new-1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zakupki.gov.ru/epz/contract/printForm/view.html?contractReestrNumber=2691400027622000064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41"/>
  <sheetViews>
    <sheetView workbookViewId="0">
      <selection activeCell="A30" sqref="A30:A32"/>
    </sheetView>
  </sheetViews>
  <sheetFormatPr defaultColWidth="9.1171875" defaultRowHeight="15.35" x14ac:dyDescent="0.5"/>
  <cols>
    <col min="1" max="1" width="34.29296875" style="51" customWidth="1"/>
    <col min="2" max="2" width="93.1171875" style="51" customWidth="1"/>
    <col min="3" max="16384" width="9.1171875" style="51"/>
  </cols>
  <sheetData>
    <row r="1" spans="1:2" x14ac:dyDescent="0.5">
      <c r="A1" s="56" t="s">
        <v>350</v>
      </c>
      <c r="B1" s="56" t="s">
        <v>377</v>
      </c>
    </row>
    <row r="2" spans="1:2" x14ac:dyDescent="0.5">
      <c r="A2" s="102" t="s">
        <v>351</v>
      </c>
      <c r="B2" s="52" t="s">
        <v>70</v>
      </c>
    </row>
    <row r="3" spans="1:2" x14ac:dyDescent="0.5">
      <c r="A3" s="103"/>
      <c r="B3" s="52" t="s">
        <v>72</v>
      </c>
    </row>
    <row r="4" spans="1:2" x14ac:dyDescent="0.5">
      <c r="A4" s="102" t="s">
        <v>352</v>
      </c>
      <c r="B4" s="52" t="s">
        <v>75</v>
      </c>
    </row>
    <row r="5" spans="1:2" x14ac:dyDescent="0.5">
      <c r="A5" s="104"/>
      <c r="B5" s="52" t="s">
        <v>77</v>
      </c>
    </row>
    <row r="6" spans="1:2" x14ac:dyDescent="0.5">
      <c r="A6" s="102" t="s">
        <v>353</v>
      </c>
      <c r="B6" s="52" t="s">
        <v>88</v>
      </c>
    </row>
    <row r="7" spans="1:2" x14ac:dyDescent="0.5">
      <c r="A7" s="104"/>
      <c r="B7" s="52" t="s">
        <v>90</v>
      </c>
    </row>
    <row r="8" spans="1:2" x14ac:dyDescent="0.5">
      <c r="A8" s="53" t="s">
        <v>354</v>
      </c>
      <c r="B8" s="52" t="s">
        <v>83</v>
      </c>
    </row>
    <row r="9" spans="1:2" x14ac:dyDescent="0.5">
      <c r="A9" s="53" t="s">
        <v>355</v>
      </c>
      <c r="B9" s="52" t="s">
        <v>85</v>
      </c>
    </row>
    <row r="10" spans="1:2" x14ac:dyDescent="0.5">
      <c r="A10" s="53" t="s">
        <v>356</v>
      </c>
      <c r="B10" s="52" t="s">
        <v>81</v>
      </c>
    </row>
    <row r="11" spans="1:2" x14ac:dyDescent="0.5">
      <c r="A11" s="102" t="s">
        <v>358</v>
      </c>
      <c r="B11" s="52" t="s">
        <v>96</v>
      </c>
    </row>
    <row r="12" spans="1:2" x14ac:dyDescent="0.5">
      <c r="A12" s="104"/>
      <c r="B12" s="52" t="s">
        <v>79</v>
      </c>
    </row>
    <row r="13" spans="1:2" x14ac:dyDescent="0.5">
      <c r="A13" s="53" t="s">
        <v>359</v>
      </c>
      <c r="B13" s="52" t="s">
        <v>103</v>
      </c>
    </row>
    <row r="14" spans="1:2" x14ac:dyDescent="0.5">
      <c r="A14" s="53" t="s">
        <v>360</v>
      </c>
      <c r="B14" s="52" t="s">
        <v>153</v>
      </c>
    </row>
    <row r="15" spans="1:2" x14ac:dyDescent="0.5">
      <c r="A15" s="53" t="s">
        <v>361</v>
      </c>
      <c r="B15" s="52" t="s">
        <v>100</v>
      </c>
    </row>
    <row r="16" spans="1:2" x14ac:dyDescent="0.5">
      <c r="A16" s="54" t="s">
        <v>362</v>
      </c>
      <c r="B16" s="52" t="s">
        <v>101</v>
      </c>
    </row>
    <row r="17" spans="1:2" x14ac:dyDescent="0.5">
      <c r="A17" s="54" t="s">
        <v>363</v>
      </c>
      <c r="B17" s="52" t="s">
        <v>102</v>
      </c>
    </row>
    <row r="18" spans="1:2" x14ac:dyDescent="0.5">
      <c r="A18" s="54" t="s">
        <v>364</v>
      </c>
      <c r="B18" s="52" t="s">
        <v>98</v>
      </c>
    </row>
    <row r="19" spans="1:2" x14ac:dyDescent="0.5">
      <c r="A19" s="54" t="s">
        <v>365</v>
      </c>
      <c r="B19" s="52" t="s">
        <v>99</v>
      </c>
    </row>
    <row r="20" spans="1:2" x14ac:dyDescent="0.5">
      <c r="A20" s="54" t="s">
        <v>366</v>
      </c>
      <c r="B20" s="52" t="s">
        <v>97</v>
      </c>
    </row>
    <row r="21" spans="1:2" x14ac:dyDescent="0.5">
      <c r="A21" s="102" t="s">
        <v>376</v>
      </c>
      <c r="B21" s="52" t="s">
        <v>93</v>
      </c>
    </row>
    <row r="22" spans="1:2" x14ac:dyDescent="0.5">
      <c r="A22" s="105"/>
      <c r="B22" s="52" t="s">
        <v>94</v>
      </c>
    </row>
    <row r="23" spans="1:2" x14ac:dyDescent="0.5">
      <c r="A23" s="103"/>
      <c r="B23" s="52" t="s">
        <v>203</v>
      </c>
    </row>
    <row r="24" spans="1:2" x14ac:dyDescent="0.5">
      <c r="A24" s="54" t="s">
        <v>375</v>
      </c>
      <c r="B24" s="52" t="s">
        <v>91</v>
      </c>
    </row>
    <row r="25" spans="1:2" x14ac:dyDescent="0.5">
      <c r="A25" s="102" t="s">
        <v>374</v>
      </c>
      <c r="B25" s="52" t="s">
        <v>95</v>
      </c>
    </row>
    <row r="26" spans="1:2" x14ac:dyDescent="0.5">
      <c r="A26" s="103"/>
      <c r="B26" s="52" t="s">
        <v>73</v>
      </c>
    </row>
    <row r="27" spans="1:2" x14ac:dyDescent="0.5">
      <c r="A27" s="102" t="s">
        <v>373</v>
      </c>
      <c r="B27" s="52" t="s">
        <v>80</v>
      </c>
    </row>
    <row r="28" spans="1:2" x14ac:dyDescent="0.5">
      <c r="A28" s="103"/>
      <c r="B28" s="52" t="s">
        <v>82</v>
      </c>
    </row>
    <row r="29" spans="1:2" x14ac:dyDescent="0.5">
      <c r="A29" s="54" t="s">
        <v>372</v>
      </c>
      <c r="B29" s="52" t="s">
        <v>84</v>
      </c>
    </row>
    <row r="30" spans="1:2" x14ac:dyDescent="0.5">
      <c r="A30" s="102" t="s">
        <v>371</v>
      </c>
      <c r="B30" s="52" t="s">
        <v>69</v>
      </c>
    </row>
    <row r="31" spans="1:2" x14ac:dyDescent="0.5">
      <c r="A31" s="105"/>
      <c r="B31" s="52" t="s">
        <v>86</v>
      </c>
    </row>
    <row r="32" spans="1:2" x14ac:dyDescent="0.5">
      <c r="A32" s="103"/>
      <c r="B32" s="52" t="s">
        <v>74</v>
      </c>
    </row>
    <row r="33" spans="1:2" x14ac:dyDescent="0.5">
      <c r="A33" s="106" t="s">
        <v>370</v>
      </c>
      <c r="B33" s="52" t="s">
        <v>92</v>
      </c>
    </row>
    <row r="34" spans="1:2" x14ac:dyDescent="0.5">
      <c r="A34" s="107"/>
      <c r="B34" s="52" t="s">
        <v>76</v>
      </c>
    </row>
    <row r="35" spans="1:2" x14ac:dyDescent="0.5">
      <c r="A35" s="54" t="s">
        <v>369</v>
      </c>
      <c r="B35" s="52" t="s">
        <v>67</v>
      </c>
    </row>
    <row r="36" spans="1:2" x14ac:dyDescent="0.5">
      <c r="A36" s="55" t="s">
        <v>368</v>
      </c>
      <c r="B36" s="52"/>
    </row>
    <row r="37" spans="1:2" x14ac:dyDescent="0.5">
      <c r="A37" s="102" t="s">
        <v>367</v>
      </c>
      <c r="B37" s="52" t="s">
        <v>68</v>
      </c>
    </row>
    <row r="38" spans="1:2" x14ac:dyDescent="0.5">
      <c r="A38" s="105"/>
      <c r="B38" s="52" t="s">
        <v>87</v>
      </c>
    </row>
    <row r="39" spans="1:2" x14ac:dyDescent="0.5">
      <c r="A39" s="105"/>
      <c r="B39" s="52" t="s">
        <v>89</v>
      </c>
    </row>
    <row r="40" spans="1:2" x14ac:dyDescent="0.5">
      <c r="A40" s="105"/>
      <c r="B40" s="52" t="s">
        <v>71</v>
      </c>
    </row>
    <row r="41" spans="1:2" x14ac:dyDescent="0.5">
      <c r="A41" s="103"/>
      <c r="B41" s="52" t="s">
        <v>78</v>
      </c>
    </row>
  </sheetData>
  <mergeCells count="10">
    <mergeCell ref="A2:A3"/>
    <mergeCell ref="A4:A5"/>
    <mergeCell ref="A6:A7"/>
    <mergeCell ref="A11:A12"/>
    <mergeCell ref="A37:A41"/>
    <mergeCell ref="A33:A34"/>
    <mergeCell ref="A30:A32"/>
    <mergeCell ref="A27:A28"/>
    <mergeCell ref="A25:A26"/>
    <mergeCell ref="A21:A23"/>
  </mergeCells>
  <hyperlinks>
    <hyperlink ref="A2" location="'1.Хлеб'!A1" display="1. Хлеб"/>
    <hyperlink ref="A4" location="'2.Изделия хлебобулочные'!A1" display="2. Изделия хлебобулочные"/>
    <hyperlink ref="A6" location="'3.Мясо'!A1" display="3.Мясо"/>
    <hyperlink ref="A8" location="'4.Мясо кур'!A1" display="4.Мясо кур"/>
    <hyperlink ref="A9" location="'5.Яйцо'!A1" display="5. Яйцо"/>
    <hyperlink ref="A10" location="'6.Мясо индеек'!A1" display="6. Мясо индеек"/>
    <hyperlink ref="A11" location="'7.Колбаса'!A1" display="7.Колбаса"/>
    <hyperlink ref="A13" location="'8.Консервы мясо'!A1" display="8.Консервы мясо"/>
    <hyperlink ref="A14" location="'9.Молоко'!A1" display="9.Молоко"/>
    <hyperlink ref="A15" location="'10.МолокоУльтра'!A1" display="10.МолокоУльтра"/>
    <hyperlink ref="A16" location="'11.Кефир и пр'!A1" display="11. Кефир и пр (йогурт,ряженка)"/>
    <hyperlink ref="A17" location="'12.Сметана'!A1" display="12.Сметана"/>
    <hyperlink ref="A18" location="'13.Творог'!A1" display="13.Творог"/>
    <hyperlink ref="A19" location="'14.Масло'!A1" display="14.Масло"/>
    <hyperlink ref="A37:A41" location="'25.Прочее'!A1" display="25.Прочее"/>
    <hyperlink ref="A36" location="'24.Кондитерские'!A1" display="24.Кондитерские"/>
    <hyperlink ref="A35" location="'23.Макароны'!A1" display="23.Макароны"/>
    <hyperlink ref="A33:A34" location="'22.Мукомол'!A1" display="22.Мукомол"/>
    <hyperlink ref="A30:A32" location="'21.Переработка'!A1" display="21.Переработка"/>
    <hyperlink ref="A29" location="'20.Картофель'!A1" display="20.Картофель"/>
    <hyperlink ref="A27:A28" location="'19.Овощи'!A1" display="19.Овощи"/>
    <hyperlink ref="A25:A26" location="'18.Фрукты'!A1" display="18. Фрукты"/>
    <hyperlink ref="A24" location="'17.Консервы рыба'!A1" display="17.Консервы рыба"/>
    <hyperlink ref="A21:A23" location="'16.Рыба'!A1" display="16.Рыба"/>
    <hyperlink ref="A20" location="'15.Сыр'!A1" display="15.Сыр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topLeftCell="E4" zoomScale="110" zoomScaleNormal="110" workbookViewId="0">
      <selection activeCell="W6" sqref="W6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1.703125" style="1" customWidth="1"/>
    <col min="4" max="4" width="18.703125" style="1" customWidth="1"/>
    <col min="5" max="15" width="9.1171875" style="1"/>
    <col min="16" max="16" width="12" style="10" customWidth="1"/>
    <col min="17" max="17" width="13" style="10" bestFit="1" customWidth="1"/>
    <col min="18" max="18" width="9.87890625" style="10" customWidth="1"/>
    <col min="19" max="19" width="9.1171875" style="10"/>
    <col min="20" max="20" width="14.41015625" style="10" customWidth="1"/>
    <col min="21" max="16384" width="9.1171875" style="1"/>
  </cols>
  <sheetData>
    <row r="1" spans="1:20" x14ac:dyDescent="0.4">
      <c r="A1" s="108" t="s">
        <v>151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3" spans="1:20" s="10" customFormat="1" x14ac:dyDescent="0.4">
      <c r="A3" s="116" t="s">
        <v>0</v>
      </c>
      <c r="B3" s="116" t="s">
        <v>1</v>
      </c>
      <c r="C3" s="116" t="s">
        <v>2</v>
      </c>
      <c r="D3" s="116" t="s">
        <v>3</v>
      </c>
      <c r="E3" s="116"/>
      <c r="F3" s="116"/>
      <c r="G3" s="116"/>
      <c r="H3" s="116"/>
      <c r="I3" s="116"/>
      <c r="J3" s="116"/>
      <c r="K3" s="116"/>
      <c r="L3" s="116"/>
      <c r="M3" s="116" t="s">
        <v>4</v>
      </c>
      <c r="N3" s="116" t="s">
        <v>5</v>
      </c>
      <c r="O3" s="116" t="s">
        <v>420</v>
      </c>
      <c r="P3" s="113" t="s">
        <v>10</v>
      </c>
      <c r="Q3" s="114"/>
      <c r="R3" s="114"/>
      <c r="S3" s="115"/>
      <c r="T3" s="117" t="s">
        <v>15</v>
      </c>
    </row>
    <row r="4" spans="1:20" s="10" customFormat="1" ht="63.35" x14ac:dyDescent="0.4">
      <c r="A4" s="116"/>
      <c r="B4" s="116"/>
      <c r="C4" s="116"/>
      <c r="D4" s="116"/>
      <c r="E4" s="86" t="s">
        <v>384</v>
      </c>
      <c r="F4" s="89" t="s">
        <v>385</v>
      </c>
      <c r="G4" s="89" t="s">
        <v>386</v>
      </c>
      <c r="H4" s="86" t="s">
        <v>395</v>
      </c>
      <c r="I4" s="86" t="s">
        <v>380</v>
      </c>
      <c r="J4" s="86" t="s">
        <v>383</v>
      </c>
      <c r="K4" s="95" t="s">
        <v>400</v>
      </c>
      <c r="L4" s="86" t="s">
        <v>424</v>
      </c>
      <c r="M4" s="116"/>
      <c r="N4" s="116"/>
      <c r="O4" s="116"/>
      <c r="P4" s="11" t="s">
        <v>11</v>
      </c>
      <c r="Q4" s="11" t="s">
        <v>12</v>
      </c>
      <c r="R4" s="14" t="s">
        <v>13</v>
      </c>
      <c r="S4" s="14" t="s">
        <v>14</v>
      </c>
      <c r="T4" s="117"/>
    </row>
    <row r="5" spans="1:20" s="26" customFormat="1" ht="94.5" customHeight="1" x14ac:dyDescent="0.5">
      <c r="A5" s="2" t="s">
        <v>132</v>
      </c>
      <c r="B5" s="2" t="s">
        <v>133</v>
      </c>
      <c r="C5" s="2" t="s">
        <v>163</v>
      </c>
      <c r="D5" s="2" t="s">
        <v>161</v>
      </c>
      <c r="E5" s="35">
        <v>50</v>
      </c>
      <c r="F5" s="35">
        <v>60.82</v>
      </c>
      <c r="G5" s="35">
        <v>65</v>
      </c>
      <c r="H5" s="35">
        <v>73.760000000000005</v>
      </c>
      <c r="I5" s="35">
        <v>55</v>
      </c>
      <c r="J5" s="35">
        <v>80</v>
      </c>
      <c r="K5" s="35"/>
      <c r="L5" s="35"/>
      <c r="M5" s="59">
        <f>COUNT(E5:L5)</f>
        <v>6</v>
      </c>
      <c r="N5" s="60">
        <f>STDEVA(E5:L5)/(SUM(E5:L5)/COUNTIF(E5:L5,"&gt;0"))</f>
        <v>0.17641545857424326</v>
      </c>
      <c r="O5" s="35">
        <f>1/M5*(SUM(E5:L5))</f>
        <v>64.096666666666664</v>
      </c>
      <c r="P5" s="7">
        <v>65.260000000000005</v>
      </c>
      <c r="Q5" s="7">
        <v>63</v>
      </c>
      <c r="R5" s="9">
        <v>62.118333333333325</v>
      </c>
      <c r="S5" s="24">
        <v>63.14</v>
      </c>
      <c r="T5" s="69">
        <f>O5</f>
        <v>64.096666666666664</v>
      </c>
    </row>
    <row r="6" spans="1:20" s="26" customFormat="1" ht="94.5" customHeight="1" x14ac:dyDescent="0.5">
      <c r="A6" s="2" t="s">
        <v>132</v>
      </c>
      <c r="B6" s="2" t="s">
        <v>133</v>
      </c>
      <c r="C6" s="2" t="s">
        <v>135</v>
      </c>
      <c r="D6" s="2" t="s">
        <v>149</v>
      </c>
      <c r="E6" s="35"/>
      <c r="F6" s="35"/>
      <c r="G6" s="35"/>
      <c r="H6" s="35">
        <v>70.25</v>
      </c>
      <c r="I6" s="35">
        <v>57</v>
      </c>
      <c r="J6" s="35">
        <v>72</v>
      </c>
      <c r="K6" s="35"/>
      <c r="L6" s="35"/>
      <c r="M6" s="59">
        <f>COUNT(E6:L6)</f>
        <v>3</v>
      </c>
      <c r="N6" s="60">
        <f>STDEVA(E6:L6)/(SUM(E6:L6)/COUNTIF(E6:L6,"&gt;0"))</f>
        <v>0.12349129032601296</v>
      </c>
      <c r="O6" s="35">
        <f>1/M6*(SUM(E6:L6))</f>
        <v>66.416666666666657</v>
      </c>
      <c r="P6" s="7">
        <v>66.98</v>
      </c>
      <c r="Q6" s="7">
        <v>66</v>
      </c>
      <c r="R6" s="9">
        <v>67.722499999999997</v>
      </c>
      <c r="S6" s="24">
        <v>68.333333333333329</v>
      </c>
      <c r="T6" s="69">
        <f>O6</f>
        <v>66.416666666666657</v>
      </c>
    </row>
    <row r="7" spans="1:20" s="26" customFormat="1" ht="94.5" customHeight="1" x14ac:dyDescent="0.5">
      <c r="A7" s="2" t="s">
        <v>132</v>
      </c>
      <c r="B7" s="23" t="s">
        <v>133</v>
      </c>
      <c r="C7" s="23" t="s">
        <v>135</v>
      </c>
      <c r="D7" s="23" t="s">
        <v>162</v>
      </c>
      <c r="E7" s="35">
        <v>51</v>
      </c>
      <c r="F7" s="35"/>
      <c r="G7" s="35">
        <v>68</v>
      </c>
      <c r="H7" s="35">
        <v>64.63</v>
      </c>
      <c r="I7" s="35">
        <v>55</v>
      </c>
      <c r="J7" s="35">
        <v>85</v>
      </c>
      <c r="K7" s="35"/>
      <c r="L7" s="35"/>
      <c r="M7" s="59">
        <f>COUNT(E7:L7)</f>
        <v>5</v>
      </c>
      <c r="N7" s="60">
        <f>STDEVA(E7:L7)/(SUM(E7:L7)/COUNTIF(E7:L7,"&gt;0"))</f>
        <v>0.20507481442275022</v>
      </c>
      <c r="O7" s="35">
        <f>1/M7*(SUM(E7:L7))</f>
        <v>64.725999999999999</v>
      </c>
      <c r="P7" s="7">
        <v>65.48</v>
      </c>
      <c r="Q7" s="7">
        <v>63</v>
      </c>
      <c r="R7" s="9">
        <v>62.978000000000002</v>
      </c>
      <c r="S7" s="24">
        <v>66.334000000000003</v>
      </c>
      <c r="T7" s="69">
        <f>O7</f>
        <v>64.725999999999999</v>
      </c>
    </row>
    <row r="8" spans="1:20" s="26" customFormat="1" ht="94.5" customHeight="1" x14ac:dyDescent="0.5">
      <c r="A8" s="43" t="s">
        <v>132</v>
      </c>
      <c r="B8" s="29" t="s">
        <v>133</v>
      </c>
      <c r="C8" s="29" t="s">
        <v>137</v>
      </c>
      <c r="D8" s="29" t="s">
        <v>134</v>
      </c>
      <c r="E8" s="35"/>
      <c r="F8" s="35"/>
      <c r="G8" s="35"/>
      <c r="H8" s="35"/>
      <c r="I8" s="35">
        <v>57</v>
      </c>
      <c r="J8" s="35">
        <v>72</v>
      </c>
      <c r="K8" s="35">
        <v>99.99</v>
      </c>
      <c r="L8" s="35">
        <v>85.16</v>
      </c>
      <c r="M8" s="59">
        <f>COUNT(E8:L8)</f>
        <v>4</v>
      </c>
      <c r="N8" s="60">
        <f>STDEVA(E8:L8)/(SUM(E8:L8)/COUNTIF(E8:L8,"&gt;0"))</f>
        <v>0.23370446151561369</v>
      </c>
      <c r="O8" s="35">
        <f>1/M8*(SUM(E8:L8))</f>
        <v>78.537499999999994</v>
      </c>
      <c r="P8" s="7">
        <v>78.08</v>
      </c>
      <c r="Q8" s="7">
        <v>75.739999999999995</v>
      </c>
      <c r="R8" s="9">
        <v>70.881999999999991</v>
      </c>
      <c r="S8" s="8">
        <v>78.599999999999994</v>
      </c>
      <c r="T8" s="69">
        <f>O8</f>
        <v>78.537499999999994</v>
      </c>
    </row>
    <row r="9" spans="1:20" x14ac:dyDescent="0.4">
      <c r="A9" s="10"/>
      <c r="B9" s="10"/>
      <c r="C9" s="10"/>
      <c r="D9" s="10"/>
    </row>
    <row r="10" spans="1:20" x14ac:dyDescent="0.4">
      <c r="A10" s="10"/>
      <c r="B10" s="10"/>
      <c r="C10" s="10"/>
      <c r="D10" s="10"/>
    </row>
    <row r="11" spans="1:20" x14ac:dyDescent="0.4">
      <c r="A11" s="10"/>
      <c r="B11" s="10"/>
      <c r="C11" s="10"/>
      <c r="D11" s="10"/>
    </row>
  </sheetData>
  <mergeCells count="11">
    <mergeCell ref="T3:T4"/>
    <mergeCell ref="A1:T1"/>
    <mergeCell ref="A3:A4"/>
    <mergeCell ref="B3:B4"/>
    <mergeCell ref="C3:C4"/>
    <mergeCell ref="D3:D4"/>
    <mergeCell ref="E3:L3"/>
    <mergeCell ref="M3:M4"/>
    <mergeCell ref="N3:N4"/>
    <mergeCell ref="O3:O4"/>
    <mergeCell ref="P3:S3"/>
  </mergeCells>
  <conditionalFormatting sqref="P5:T5">
    <cfRule type="iconSet" priority="12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13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1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6:T6">
    <cfRule type="iconSet" priority="10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7:T7">
    <cfRule type="iconSet" priority="8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5:S7">
    <cfRule type="iconSet" priority="53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P5:T7">
    <cfRule type="iconSet" priority="54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55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5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8:T8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2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8:S8">
    <cfRule type="iconSet" priority="4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P8:T8">
    <cfRule type="iconSet" priority="5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6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hyperlinks>
    <hyperlink ref="K4" r:id="rId1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opLeftCell="E1" zoomScale="130" zoomScaleNormal="130" workbookViewId="0">
      <selection activeCell="P3" sqref="P3:P5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1.703125" style="1" customWidth="1"/>
    <col min="4" max="4" width="18.703125" style="1" customWidth="1"/>
    <col min="5" max="11" width="9.1171875" style="1"/>
    <col min="12" max="12" width="12" style="10" customWidth="1"/>
    <col min="13" max="13" width="13" style="10" bestFit="1" customWidth="1"/>
    <col min="14" max="14" width="9.87890625" style="10" customWidth="1"/>
    <col min="15" max="15" width="9.1171875" style="10"/>
    <col min="16" max="16" width="14.41015625" style="10" customWidth="1"/>
    <col min="17" max="16384" width="9.1171875" style="1"/>
  </cols>
  <sheetData>
    <row r="1" spans="1:16" x14ac:dyDescent="0.4">
      <c r="A1" s="108" t="s">
        <v>151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3" spans="1:16" s="10" customFormat="1" x14ac:dyDescent="0.4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6</v>
      </c>
      <c r="F3" s="116"/>
      <c r="G3" s="116"/>
      <c r="H3" s="116"/>
      <c r="I3" s="116" t="s">
        <v>4</v>
      </c>
      <c r="J3" s="116" t="s">
        <v>5</v>
      </c>
      <c r="K3" s="116" t="s">
        <v>420</v>
      </c>
      <c r="L3" s="113" t="s">
        <v>10</v>
      </c>
      <c r="M3" s="114"/>
      <c r="N3" s="114"/>
      <c r="O3" s="115"/>
      <c r="P3" s="117" t="s">
        <v>15</v>
      </c>
    </row>
    <row r="4" spans="1:16" s="10" customFormat="1" ht="116.1" customHeight="1" x14ac:dyDescent="0.4">
      <c r="A4" s="116"/>
      <c r="B4" s="116"/>
      <c r="C4" s="116"/>
      <c r="D4" s="116"/>
      <c r="E4" s="86" t="s">
        <v>380</v>
      </c>
      <c r="F4" s="86" t="s">
        <v>383</v>
      </c>
      <c r="G4" s="95" t="s">
        <v>400</v>
      </c>
      <c r="H4" s="86" t="s">
        <v>424</v>
      </c>
      <c r="I4" s="116"/>
      <c r="J4" s="116"/>
      <c r="K4" s="116"/>
      <c r="L4" s="31" t="s">
        <v>11</v>
      </c>
      <c r="M4" s="31" t="s">
        <v>12</v>
      </c>
      <c r="N4" s="14" t="s">
        <v>13</v>
      </c>
      <c r="O4" s="14" t="s">
        <v>14</v>
      </c>
      <c r="P4" s="117"/>
    </row>
    <row r="5" spans="1:16" s="26" customFormat="1" ht="94.5" customHeight="1" x14ac:dyDescent="0.5">
      <c r="A5" s="2" t="s">
        <v>132</v>
      </c>
      <c r="B5" s="2" t="s">
        <v>133</v>
      </c>
      <c r="C5" s="2" t="s">
        <v>138</v>
      </c>
      <c r="D5" s="2" t="s">
        <v>136</v>
      </c>
      <c r="E5" s="35">
        <v>79</v>
      </c>
      <c r="F5" s="35">
        <v>65</v>
      </c>
      <c r="G5" s="35">
        <v>89.99</v>
      </c>
      <c r="H5" s="35">
        <v>85.16</v>
      </c>
      <c r="I5" s="59">
        <f>COUNT(E5:H5)</f>
        <v>4</v>
      </c>
      <c r="J5" s="60">
        <f>STDEVA(E5:H5)/(SUM(E5:H5)/COUNTIF(E5:H5,"&gt;0"))</f>
        <v>0.1358085086129634</v>
      </c>
      <c r="K5" s="30">
        <f>1/I5*(SUM(E5:H5))</f>
        <v>79.787499999999994</v>
      </c>
      <c r="L5" s="9">
        <v>80.28</v>
      </c>
      <c r="M5" s="9">
        <v>76.67</v>
      </c>
      <c r="N5" s="9">
        <v>78.352499999999992</v>
      </c>
      <c r="O5" s="8">
        <v>79</v>
      </c>
      <c r="P5" s="69">
        <f>K5</f>
        <v>79.787499999999994</v>
      </c>
    </row>
    <row r="6" spans="1:16" ht="12.75" x14ac:dyDescent="0.4">
      <c r="A6" s="10"/>
      <c r="B6" s="10"/>
      <c r="C6" s="10"/>
      <c r="D6" s="10"/>
    </row>
    <row r="7" spans="1:16" ht="12.75" x14ac:dyDescent="0.4">
      <c r="A7" s="10"/>
      <c r="B7" s="10"/>
      <c r="C7" s="10"/>
      <c r="D7" s="10"/>
    </row>
    <row r="8" spans="1:16" ht="12.75" x14ac:dyDescent="0.4">
      <c r="A8" s="10"/>
      <c r="B8" s="10"/>
      <c r="C8" s="10"/>
      <c r="D8" s="10"/>
    </row>
    <row r="9" spans="1:16" ht="12.75" x14ac:dyDescent="0.4">
      <c r="A9" s="10"/>
      <c r="B9" s="10"/>
      <c r="C9" s="10"/>
      <c r="D9" s="10"/>
    </row>
  </sheetData>
  <mergeCells count="11">
    <mergeCell ref="P3:P4"/>
    <mergeCell ref="A1:P1"/>
    <mergeCell ref="A3:A4"/>
    <mergeCell ref="B3:B4"/>
    <mergeCell ref="C3:C4"/>
    <mergeCell ref="D3:D4"/>
    <mergeCell ref="E3:H3"/>
    <mergeCell ref="I3:I4"/>
    <mergeCell ref="J3:J4"/>
    <mergeCell ref="K3:K4"/>
    <mergeCell ref="L3:O3"/>
  </mergeCells>
  <conditionalFormatting sqref="L5:P5">
    <cfRule type="iconSet" priority="3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5:O5">
    <cfRule type="iconSet" priority="50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L5:P5">
    <cfRule type="iconSet" priority="51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52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5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hyperlinks>
    <hyperlink ref="G4" r:id="rId1"/>
  </hyperlinks>
  <pageMargins left="0.70866141732283472" right="0.70866141732283472" top="0.74803149606299213" bottom="0.74803149606299213" header="0.31496062992125984" footer="0.31496062992125984"/>
  <pageSetup paperSize="9" scale="64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topLeftCell="F4" zoomScale="99" zoomScaleNormal="99" workbookViewId="0">
      <selection activeCell="Z5" sqref="Z5"/>
    </sheetView>
  </sheetViews>
  <sheetFormatPr defaultColWidth="9.1171875" defaultRowHeight="12.7" x14ac:dyDescent="0.5"/>
  <cols>
    <col min="1" max="1" width="15.1171875" style="37" customWidth="1"/>
    <col min="2" max="2" width="9.1171875" style="37"/>
    <col min="3" max="4" width="31.703125" style="37" customWidth="1"/>
    <col min="5" max="15" width="9.1171875" style="37"/>
    <col min="16" max="16" width="12" style="37" customWidth="1"/>
    <col min="17" max="17" width="12" style="46" customWidth="1"/>
    <col min="18" max="18" width="13" style="46" bestFit="1" customWidth="1"/>
    <col min="19" max="19" width="9.87890625" style="46" customWidth="1"/>
    <col min="20" max="20" width="9.1171875" style="46"/>
    <col min="21" max="21" width="15.5859375" style="46" customWidth="1"/>
    <col min="22" max="16384" width="9.1171875" style="37"/>
  </cols>
  <sheetData>
    <row r="1" spans="1:21" x14ac:dyDescent="0.5">
      <c r="A1" s="119" t="s">
        <v>152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3" spans="1:21" s="46" customFormat="1" x14ac:dyDescent="0.5">
      <c r="A3" s="121" t="s">
        <v>0</v>
      </c>
      <c r="B3" s="121" t="s">
        <v>1</v>
      </c>
      <c r="C3" s="121" t="s">
        <v>2</v>
      </c>
      <c r="D3" s="121" t="s">
        <v>3</v>
      </c>
      <c r="E3" s="121"/>
      <c r="F3" s="121"/>
      <c r="G3" s="121"/>
      <c r="H3" s="121"/>
      <c r="I3" s="121"/>
      <c r="J3" s="121"/>
      <c r="K3" s="121"/>
      <c r="L3" s="121"/>
      <c r="M3" s="121"/>
      <c r="N3" s="121" t="s">
        <v>4</v>
      </c>
      <c r="O3" s="121" t="s">
        <v>5</v>
      </c>
      <c r="P3" s="121" t="s">
        <v>420</v>
      </c>
      <c r="Q3" s="122" t="s">
        <v>10</v>
      </c>
      <c r="R3" s="123"/>
      <c r="S3" s="123"/>
      <c r="T3" s="124"/>
      <c r="U3" s="120" t="s">
        <v>15</v>
      </c>
    </row>
    <row r="4" spans="1:21" s="46" customFormat="1" ht="139.35" x14ac:dyDescent="0.5">
      <c r="A4" s="121"/>
      <c r="B4" s="121"/>
      <c r="C4" s="121"/>
      <c r="D4" s="121"/>
      <c r="E4" s="34" t="s">
        <v>384</v>
      </c>
      <c r="F4" s="41" t="s">
        <v>385</v>
      </c>
      <c r="G4" s="41" t="s">
        <v>386</v>
      </c>
      <c r="H4" s="34" t="s">
        <v>395</v>
      </c>
      <c r="I4" s="34" t="s">
        <v>380</v>
      </c>
      <c r="J4" s="34" t="s">
        <v>383</v>
      </c>
      <c r="K4" s="34" t="s">
        <v>402</v>
      </c>
      <c r="L4" s="34" t="s">
        <v>401</v>
      </c>
      <c r="M4" s="34" t="s">
        <v>424</v>
      </c>
      <c r="N4" s="121"/>
      <c r="O4" s="121"/>
      <c r="P4" s="121"/>
      <c r="Q4" s="64" t="s">
        <v>11</v>
      </c>
      <c r="R4" s="64" t="s">
        <v>12</v>
      </c>
      <c r="S4" s="42" t="s">
        <v>13</v>
      </c>
      <c r="T4" s="42" t="s">
        <v>14</v>
      </c>
      <c r="U4" s="120"/>
    </row>
    <row r="5" spans="1:21" ht="63.35" x14ac:dyDescent="0.5">
      <c r="A5" s="3" t="s">
        <v>139</v>
      </c>
      <c r="B5" s="3" t="s">
        <v>9</v>
      </c>
      <c r="C5" s="3" t="s">
        <v>142</v>
      </c>
      <c r="D5" s="3" t="s">
        <v>146</v>
      </c>
      <c r="E5" s="35">
        <v>52</v>
      </c>
      <c r="F5" s="35">
        <v>73.36</v>
      </c>
      <c r="G5" s="35">
        <v>70</v>
      </c>
      <c r="H5" s="35">
        <v>62.06</v>
      </c>
      <c r="I5" s="9">
        <v>75</v>
      </c>
      <c r="J5" s="35">
        <v>90</v>
      </c>
      <c r="K5" s="35"/>
      <c r="L5" s="35"/>
      <c r="M5" s="35"/>
      <c r="N5" s="59">
        <f t="shared" ref="N5:N10" si="0">COUNT(E5:M5)</f>
        <v>6</v>
      </c>
      <c r="O5" s="60">
        <f t="shared" ref="O5:O10" si="1">STDEVA(E5:M5)/(SUM(E5:M5)/COUNTIF(E5:M5,"&gt;0"))</f>
        <v>0.18215957651862347</v>
      </c>
      <c r="P5" s="30">
        <f t="shared" ref="P5:P10" si="2">1/N5*(SUM(E5:M5))</f>
        <v>70.403333333333336</v>
      </c>
      <c r="Q5" s="48">
        <v>71.400000000000006</v>
      </c>
      <c r="R5" s="48">
        <v>72.72</v>
      </c>
      <c r="S5" s="48">
        <v>71.888333333333335</v>
      </c>
      <c r="T5" s="8">
        <v>73.87833333333333</v>
      </c>
      <c r="U5" s="69">
        <f>P5</f>
        <v>70.403333333333336</v>
      </c>
    </row>
    <row r="6" spans="1:21" ht="63.35" x14ac:dyDescent="0.5">
      <c r="A6" s="3" t="s">
        <v>139</v>
      </c>
      <c r="B6" s="3" t="s">
        <v>9</v>
      </c>
      <c r="C6" s="3" t="s">
        <v>143</v>
      </c>
      <c r="D6" s="3" t="s">
        <v>147</v>
      </c>
      <c r="E6" s="35"/>
      <c r="F6" s="35"/>
      <c r="G6" s="35"/>
      <c r="H6" s="35"/>
      <c r="I6" s="7">
        <v>75</v>
      </c>
      <c r="J6" s="35">
        <v>95</v>
      </c>
      <c r="K6" s="35"/>
      <c r="L6" s="35"/>
      <c r="M6" s="35">
        <v>90.08</v>
      </c>
      <c r="N6" s="59">
        <f t="shared" si="0"/>
        <v>3</v>
      </c>
      <c r="O6" s="60">
        <f t="shared" si="1"/>
        <v>0.12020802904921785</v>
      </c>
      <c r="P6" s="30">
        <f t="shared" si="2"/>
        <v>86.693333333333328</v>
      </c>
      <c r="Q6" s="48">
        <v>75.739999999999995</v>
      </c>
      <c r="R6" s="48">
        <v>79.66</v>
      </c>
      <c r="S6" s="48">
        <v>80.492500000000007</v>
      </c>
      <c r="T6" s="8">
        <v>83.747500000000002</v>
      </c>
      <c r="U6" s="69">
        <f>P6</f>
        <v>86.693333333333328</v>
      </c>
    </row>
    <row r="7" spans="1:21" ht="50.7" x14ac:dyDescent="0.5">
      <c r="A7" s="3" t="s">
        <v>140</v>
      </c>
      <c r="B7" s="3" t="s">
        <v>9</v>
      </c>
      <c r="C7" s="3" t="s">
        <v>144</v>
      </c>
      <c r="D7" s="3" t="s">
        <v>148</v>
      </c>
      <c r="E7" s="35">
        <v>170</v>
      </c>
      <c r="F7" s="35">
        <v>112.1</v>
      </c>
      <c r="G7" s="35">
        <v>150</v>
      </c>
      <c r="H7" s="35">
        <v>115.44</v>
      </c>
      <c r="I7" s="7">
        <v>120</v>
      </c>
      <c r="J7" s="35">
        <v>170</v>
      </c>
      <c r="K7" s="35"/>
      <c r="L7" s="35"/>
      <c r="M7" s="35"/>
      <c r="N7" s="59">
        <f t="shared" si="0"/>
        <v>6</v>
      </c>
      <c r="O7" s="60">
        <f t="shared" si="1"/>
        <v>0.19436573567558074</v>
      </c>
      <c r="P7" s="30">
        <f t="shared" si="2"/>
        <v>139.58999999999997</v>
      </c>
      <c r="Q7" s="48">
        <v>137.66999999999999</v>
      </c>
      <c r="R7" s="48">
        <v>136</v>
      </c>
      <c r="S7" s="48">
        <v>137.82000000000002</v>
      </c>
      <c r="T7" s="8">
        <v>140.5</v>
      </c>
      <c r="U7" s="69">
        <f>P7</f>
        <v>139.58999999999997</v>
      </c>
    </row>
    <row r="8" spans="1:21" ht="50.7" x14ac:dyDescent="0.5">
      <c r="A8" s="3" t="s">
        <v>140</v>
      </c>
      <c r="B8" s="21" t="s">
        <v>9</v>
      </c>
      <c r="C8" s="21" t="s">
        <v>144</v>
      </c>
      <c r="D8" s="21" t="s">
        <v>149</v>
      </c>
      <c r="E8" s="35"/>
      <c r="F8" s="35"/>
      <c r="G8" s="35"/>
      <c r="H8" s="35"/>
      <c r="I8" s="7">
        <v>120</v>
      </c>
      <c r="J8" s="35">
        <v>160</v>
      </c>
      <c r="K8" s="35"/>
      <c r="L8" s="35">
        <v>119.98</v>
      </c>
      <c r="M8" s="35"/>
      <c r="N8" s="59">
        <f t="shared" si="0"/>
        <v>3</v>
      </c>
      <c r="O8" s="60">
        <f t="shared" si="1"/>
        <v>0.17325706111404912</v>
      </c>
      <c r="P8" s="30">
        <f t="shared" si="2"/>
        <v>133.32666666666665</v>
      </c>
      <c r="Q8" s="48">
        <v>136</v>
      </c>
      <c r="R8" s="48">
        <v>141</v>
      </c>
      <c r="S8" s="48">
        <v>140.13333333333333</v>
      </c>
      <c r="T8" s="8">
        <v>142.82999999999998</v>
      </c>
      <c r="U8" s="69">
        <f>P8</f>
        <v>133.32666666666665</v>
      </c>
    </row>
    <row r="9" spans="1:21" ht="63.35" x14ac:dyDescent="0.5">
      <c r="A9" s="24" t="s">
        <v>141</v>
      </c>
      <c r="B9" s="24" t="s">
        <v>9</v>
      </c>
      <c r="C9" s="3" t="s">
        <v>145</v>
      </c>
      <c r="D9" s="3" t="s">
        <v>148</v>
      </c>
      <c r="E9" s="35">
        <v>98</v>
      </c>
      <c r="F9" s="35"/>
      <c r="G9" s="35"/>
      <c r="H9" s="35"/>
      <c r="I9" s="7">
        <v>88</v>
      </c>
      <c r="J9" s="35"/>
      <c r="K9" s="35"/>
      <c r="L9" s="35"/>
      <c r="M9" s="35">
        <v>90.08</v>
      </c>
      <c r="N9" s="59">
        <f t="shared" si="0"/>
        <v>3</v>
      </c>
      <c r="O9" s="60">
        <f t="shared" si="1"/>
        <v>5.7337342859839373E-2</v>
      </c>
      <c r="P9" s="30">
        <f t="shared" si="2"/>
        <v>92.026666666666657</v>
      </c>
      <c r="Q9" s="48">
        <v>90.04</v>
      </c>
      <c r="R9" s="48">
        <v>86.21</v>
      </c>
      <c r="S9" s="48">
        <v>89.992500000000007</v>
      </c>
      <c r="T9" s="8">
        <v>100.33</v>
      </c>
      <c r="U9" s="69">
        <f t="shared" ref="U9:U10" si="3">P9</f>
        <v>92.026666666666657</v>
      </c>
    </row>
    <row r="10" spans="1:21" ht="63.35" x14ac:dyDescent="0.5">
      <c r="A10" s="24" t="s">
        <v>141</v>
      </c>
      <c r="B10" s="68" t="s">
        <v>9</v>
      </c>
      <c r="C10" s="21" t="s">
        <v>145</v>
      </c>
      <c r="D10" s="3" t="s">
        <v>150</v>
      </c>
      <c r="E10" s="35"/>
      <c r="F10" s="35"/>
      <c r="G10" s="35"/>
      <c r="H10" s="35"/>
      <c r="I10" s="7">
        <v>88</v>
      </c>
      <c r="J10" s="35"/>
      <c r="K10" s="35">
        <v>103.26</v>
      </c>
      <c r="L10" s="35"/>
      <c r="M10" s="35">
        <v>90.08</v>
      </c>
      <c r="N10" s="59">
        <f t="shared" si="0"/>
        <v>3</v>
      </c>
      <c r="O10" s="60">
        <f t="shared" si="1"/>
        <v>8.8244083967744705E-2</v>
      </c>
      <c r="P10" s="30">
        <f t="shared" si="2"/>
        <v>93.779999999999987</v>
      </c>
      <c r="Q10" s="48">
        <v>86.6</v>
      </c>
      <c r="R10" s="48">
        <v>85.91</v>
      </c>
      <c r="S10" s="48">
        <v>86.992500000000007</v>
      </c>
      <c r="T10" s="8">
        <v>96.372500000000002</v>
      </c>
      <c r="U10" s="69">
        <f t="shared" si="3"/>
        <v>93.779999999999987</v>
      </c>
    </row>
    <row r="11" spans="1:21" x14ac:dyDescent="0.5">
      <c r="A11" s="46"/>
      <c r="B11" s="46"/>
      <c r="C11" s="46"/>
      <c r="D11" s="46"/>
    </row>
    <row r="12" spans="1:21" x14ac:dyDescent="0.5">
      <c r="A12" s="46"/>
      <c r="B12" s="46"/>
      <c r="C12" s="46"/>
      <c r="D12" s="46"/>
    </row>
    <row r="13" spans="1:21" x14ac:dyDescent="0.5">
      <c r="A13" s="46"/>
      <c r="B13" s="46"/>
      <c r="C13" s="46"/>
      <c r="D13" s="46"/>
    </row>
    <row r="14" spans="1:21" ht="13" x14ac:dyDescent="0.5">
      <c r="D14" s="67"/>
    </row>
    <row r="15" spans="1:21" ht="13" x14ac:dyDescent="0.5">
      <c r="D15" s="67"/>
    </row>
  </sheetData>
  <mergeCells count="11">
    <mergeCell ref="A1:U1"/>
    <mergeCell ref="U3:U4"/>
    <mergeCell ref="A3:A4"/>
    <mergeCell ref="B3:B4"/>
    <mergeCell ref="C3:C4"/>
    <mergeCell ref="D3:D4"/>
    <mergeCell ref="E3:M3"/>
    <mergeCell ref="N3:N4"/>
    <mergeCell ref="O3:O4"/>
    <mergeCell ref="P3:P4"/>
    <mergeCell ref="Q3:T3"/>
  </mergeCells>
  <conditionalFormatting sqref="Q5:U5">
    <cfRule type="iconSet" priority="5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6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6:U6">
    <cfRule type="iconSet" priority="3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7:U7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8:U9 U10">
    <cfRule type="iconSet" priority="8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Q5:T9">
    <cfRule type="iconSet" priority="9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Q5:U9 U10">
    <cfRule type="iconSet" priority="10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11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opLeftCell="D1" zoomScale="110" zoomScaleNormal="110" workbookViewId="0">
      <selection activeCell="N19" sqref="N19"/>
    </sheetView>
  </sheetViews>
  <sheetFormatPr defaultColWidth="9.1171875" defaultRowHeight="12.7" x14ac:dyDescent="0.5"/>
  <cols>
    <col min="1" max="1" width="15.1171875" style="37" customWidth="1"/>
    <col min="2" max="2" width="9.1171875" style="37"/>
    <col min="3" max="3" width="24.87890625" style="37" customWidth="1"/>
    <col min="4" max="4" width="19" style="37" customWidth="1"/>
    <col min="5" max="13" width="9.1171875" style="37"/>
    <col min="14" max="14" width="14.5859375" style="37" customWidth="1"/>
    <col min="15" max="15" width="12" style="46" customWidth="1"/>
    <col min="16" max="16" width="13" style="46" bestFit="1" customWidth="1"/>
    <col min="17" max="17" width="9.87890625" style="46" customWidth="1"/>
    <col min="18" max="18" width="9.1171875" style="46"/>
    <col min="19" max="19" width="15.5859375" style="46" customWidth="1"/>
    <col min="20" max="16384" width="9.1171875" style="37"/>
  </cols>
  <sheetData>
    <row r="1" spans="1:19" x14ac:dyDescent="0.5">
      <c r="A1" s="119" t="s">
        <v>168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3" spans="1:19" s="46" customFormat="1" x14ac:dyDescent="0.5">
      <c r="A3" s="121" t="s">
        <v>0</v>
      </c>
      <c r="B3" s="121" t="s">
        <v>1</v>
      </c>
      <c r="C3" s="121" t="s">
        <v>2</v>
      </c>
      <c r="D3" s="121" t="s">
        <v>3</v>
      </c>
      <c r="E3" s="121"/>
      <c r="F3" s="121"/>
      <c r="G3" s="121"/>
      <c r="H3" s="121"/>
      <c r="I3" s="121"/>
      <c r="J3" s="121"/>
      <c r="K3" s="121"/>
      <c r="L3" s="121" t="s">
        <v>4</v>
      </c>
      <c r="M3" s="121" t="s">
        <v>5</v>
      </c>
      <c r="N3" s="121" t="s">
        <v>16</v>
      </c>
      <c r="O3" s="122" t="s">
        <v>10</v>
      </c>
      <c r="P3" s="123"/>
      <c r="Q3" s="123"/>
      <c r="R3" s="124"/>
      <c r="S3" s="120" t="s">
        <v>15</v>
      </c>
    </row>
    <row r="4" spans="1:19" s="46" customFormat="1" ht="63.35" x14ac:dyDescent="0.5">
      <c r="A4" s="121"/>
      <c r="B4" s="121"/>
      <c r="C4" s="121"/>
      <c r="D4" s="121"/>
      <c r="E4" s="34" t="s">
        <v>385</v>
      </c>
      <c r="F4" s="41" t="s">
        <v>386</v>
      </c>
      <c r="G4" s="41" t="s">
        <v>395</v>
      </c>
      <c r="H4" s="34" t="s">
        <v>380</v>
      </c>
      <c r="I4" s="34" t="s">
        <v>383</v>
      </c>
      <c r="J4" s="34" t="s">
        <v>401</v>
      </c>
      <c r="K4" s="34" t="s">
        <v>424</v>
      </c>
      <c r="L4" s="121"/>
      <c r="M4" s="121"/>
      <c r="N4" s="121"/>
      <c r="O4" s="40" t="s">
        <v>11</v>
      </c>
      <c r="P4" s="40" t="s">
        <v>12</v>
      </c>
      <c r="Q4" s="42" t="s">
        <v>13</v>
      </c>
      <c r="R4" s="42" t="s">
        <v>14</v>
      </c>
      <c r="S4" s="120"/>
    </row>
    <row r="5" spans="1:19" s="46" customFormat="1" ht="50.7" x14ac:dyDescent="0.5">
      <c r="A5" s="2" t="s">
        <v>164</v>
      </c>
      <c r="B5" s="2" t="s">
        <v>9</v>
      </c>
      <c r="C5" s="2" t="s">
        <v>165</v>
      </c>
      <c r="D5" s="2" t="s">
        <v>166</v>
      </c>
      <c r="E5" s="35">
        <v>217.75</v>
      </c>
      <c r="F5" s="35">
        <v>240</v>
      </c>
      <c r="G5" s="35">
        <v>298.73</v>
      </c>
      <c r="H5" s="9">
        <v>260</v>
      </c>
      <c r="I5" s="35">
        <v>180</v>
      </c>
      <c r="J5" s="35">
        <v>293.3</v>
      </c>
      <c r="K5" s="35">
        <v>301.77</v>
      </c>
      <c r="L5" s="59">
        <f>COUNT(E5:K5)</f>
        <v>7</v>
      </c>
      <c r="M5" s="60">
        <f>STDEVA(E5:K5)/(SUM(E5:K5)/COUNTIF(E5:K5,"&gt;0"))</f>
        <v>0.18062983174930661</v>
      </c>
      <c r="N5" s="35">
        <f>1/L5*(SUM(E5:K5))</f>
        <v>255.93571428571425</v>
      </c>
      <c r="O5" s="7">
        <v>265.14999999999998</v>
      </c>
      <c r="P5" s="7">
        <v>271.45</v>
      </c>
      <c r="Q5" s="7">
        <v>265.9375</v>
      </c>
      <c r="R5" s="8">
        <v>262</v>
      </c>
      <c r="S5" s="69">
        <f>N5</f>
        <v>255.93571428571425</v>
      </c>
    </row>
    <row r="6" spans="1:19" ht="50.7" x14ac:dyDescent="0.5">
      <c r="A6" s="2" t="s">
        <v>164</v>
      </c>
      <c r="B6" s="2" t="s">
        <v>9</v>
      </c>
      <c r="C6" s="2" t="s">
        <v>165</v>
      </c>
      <c r="D6" s="2" t="s">
        <v>167</v>
      </c>
      <c r="E6" s="35"/>
      <c r="F6" s="35">
        <v>240</v>
      </c>
      <c r="G6" s="35"/>
      <c r="H6" s="7">
        <v>250</v>
      </c>
      <c r="I6" s="35">
        <v>270</v>
      </c>
      <c r="J6" s="35"/>
      <c r="K6" s="35">
        <v>301.77</v>
      </c>
      <c r="L6" s="59">
        <f>COUNT(E6:K6)</f>
        <v>4</v>
      </c>
      <c r="M6" s="60">
        <f>STDEVA(E6:K6)/(SUM(E6:K6)/COUNTIF(E6:K6,"&gt;0"))</f>
        <v>0.10262563283518016</v>
      </c>
      <c r="N6" s="35">
        <f>1/L6*(SUM(E6:K6))</f>
        <v>265.4425</v>
      </c>
      <c r="O6" s="7">
        <v>290.87</v>
      </c>
      <c r="P6" s="7">
        <v>285.45</v>
      </c>
      <c r="Q6" s="7">
        <v>287.60500000000002</v>
      </c>
      <c r="R6" s="8">
        <v>270</v>
      </c>
      <c r="S6" s="69">
        <f>N6</f>
        <v>265.4425</v>
      </c>
    </row>
    <row r="7" spans="1:19" ht="12.75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9" ht="12.75" x14ac:dyDescent="0.25">
      <c r="A8" s="46"/>
      <c r="B8" s="46"/>
      <c r="C8" s="46"/>
      <c r="D8" s="46"/>
    </row>
    <row r="9" spans="1:19" ht="12.75" x14ac:dyDescent="0.25">
      <c r="A9" s="46"/>
      <c r="B9" s="46"/>
      <c r="C9" s="46"/>
      <c r="D9" s="46"/>
    </row>
  </sheetData>
  <mergeCells count="11">
    <mergeCell ref="A1:S1"/>
    <mergeCell ref="S3:S4"/>
    <mergeCell ref="A3:A4"/>
    <mergeCell ref="B3:B4"/>
    <mergeCell ref="C3:C4"/>
    <mergeCell ref="D3:D4"/>
    <mergeCell ref="E3:K3"/>
    <mergeCell ref="L3:L4"/>
    <mergeCell ref="M3:M4"/>
    <mergeCell ref="N3:N4"/>
    <mergeCell ref="O3:R3"/>
  </mergeCells>
  <conditionalFormatting sqref="O5:S5">
    <cfRule type="iconSet" priority="5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6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6:S6">
    <cfRule type="iconSet" priority="3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5:R6">
    <cfRule type="iconSet" priority="54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O5:S6">
    <cfRule type="iconSet" priority="55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56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5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opLeftCell="D1" zoomScale="120" zoomScaleNormal="120" workbookViewId="0">
      <selection activeCell="L6" sqref="L6"/>
    </sheetView>
  </sheetViews>
  <sheetFormatPr defaultColWidth="9.1171875" defaultRowHeight="12.7" x14ac:dyDescent="0.5"/>
  <cols>
    <col min="1" max="1" width="15.1171875" style="37" customWidth="1"/>
    <col min="2" max="2" width="9.1171875" style="37"/>
    <col min="3" max="3" width="26.5859375" style="37" customWidth="1"/>
    <col min="4" max="4" width="13.5859375" style="37" customWidth="1"/>
    <col min="5" max="12" width="9.1171875" style="37"/>
    <col min="13" max="13" width="11" style="37" customWidth="1"/>
    <col min="14" max="14" width="12" style="46" customWidth="1"/>
    <col min="15" max="15" width="13" style="46" bestFit="1" customWidth="1"/>
    <col min="16" max="16" width="9.87890625" style="46" customWidth="1"/>
    <col min="17" max="17" width="9.1171875" style="46"/>
    <col min="18" max="18" width="15.5859375" style="46" customWidth="1"/>
    <col min="19" max="16384" width="9.1171875" style="37"/>
  </cols>
  <sheetData>
    <row r="1" spans="1:18" x14ac:dyDescent="0.5">
      <c r="A1" s="119" t="s">
        <v>173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3" spans="1:18" s="46" customFormat="1" x14ac:dyDescent="0.5">
      <c r="A3" s="121" t="s">
        <v>0</v>
      </c>
      <c r="B3" s="121" t="s">
        <v>1</v>
      </c>
      <c r="C3" s="121" t="s">
        <v>2</v>
      </c>
      <c r="D3" s="121" t="s">
        <v>3</v>
      </c>
      <c r="E3" s="121"/>
      <c r="F3" s="121"/>
      <c r="G3" s="121"/>
      <c r="H3" s="121"/>
      <c r="I3" s="121"/>
      <c r="J3" s="121"/>
      <c r="K3" s="121" t="s">
        <v>4</v>
      </c>
      <c r="L3" s="121" t="s">
        <v>5</v>
      </c>
      <c r="M3" s="121" t="s">
        <v>421</v>
      </c>
      <c r="N3" s="122" t="s">
        <v>10</v>
      </c>
      <c r="O3" s="123"/>
      <c r="P3" s="123"/>
      <c r="Q3" s="124"/>
      <c r="R3" s="120" t="s">
        <v>15</v>
      </c>
    </row>
    <row r="4" spans="1:18" s="46" customFormat="1" ht="63.35" x14ac:dyDescent="0.5">
      <c r="A4" s="121"/>
      <c r="B4" s="121"/>
      <c r="C4" s="121"/>
      <c r="D4" s="121"/>
      <c r="E4" s="34" t="s">
        <v>384</v>
      </c>
      <c r="F4" s="41" t="s">
        <v>385</v>
      </c>
      <c r="G4" s="41" t="s">
        <v>386</v>
      </c>
      <c r="H4" s="34" t="s">
        <v>380</v>
      </c>
      <c r="I4" s="34" t="s">
        <v>383</v>
      </c>
      <c r="J4" s="34" t="s">
        <v>424</v>
      </c>
      <c r="K4" s="121"/>
      <c r="L4" s="121"/>
      <c r="M4" s="121"/>
      <c r="N4" s="57" t="s">
        <v>11</v>
      </c>
      <c r="O4" s="57" t="s">
        <v>12</v>
      </c>
      <c r="P4" s="42" t="s">
        <v>13</v>
      </c>
      <c r="Q4" s="42" t="s">
        <v>14</v>
      </c>
      <c r="R4" s="120"/>
    </row>
    <row r="5" spans="1:18" ht="76" x14ac:dyDescent="0.5">
      <c r="A5" s="2" t="s">
        <v>169</v>
      </c>
      <c r="B5" s="23" t="s">
        <v>9</v>
      </c>
      <c r="C5" s="23" t="s">
        <v>170</v>
      </c>
      <c r="D5" s="27" t="s">
        <v>171</v>
      </c>
      <c r="E5" s="35">
        <v>270</v>
      </c>
      <c r="F5" s="35"/>
      <c r="G5" s="35">
        <v>350</v>
      </c>
      <c r="H5" s="9">
        <v>370</v>
      </c>
      <c r="I5" s="35">
        <v>360</v>
      </c>
      <c r="J5" s="35"/>
      <c r="K5" s="59">
        <f>COUNT(E5:J5)</f>
        <v>4</v>
      </c>
      <c r="L5" s="60">
        <f>STDEVA(E5:J5)/(SUM(E5:J5)/COUNTIF(E5:J5,"&gt;0"))</f>
        <v>0.13551034799024439</v>
      </c>
      <c r="M5" s="30">
        <f>1/K5*(SUM(E5:J5))</f>
        <v>337.5</v>
      </c>
      <c r="N5" s="9">
        <v>328.29</v>
      </c>
      <c r="O5" s="9">
        <v>342.66</v>
      </c>
      <c r="P5" s="9">
        <v>329.20000000000005</v>
      </c>
      <c r="Q5" s="8">
        <v>335</v>
      </c>
      <c r="R5" s="69">
        <f>M5</f>
        <v>337.5</v>
      </c>
    </row>
    <row r="6" spans="1:18" ht="76" x14ac:dyDescent="0.5">
      <c r="A6" s="2" t="s">
        <v>169</v>
      </c>
      <c r="B6" s="2" t="s">
        <v>9</v>
      </c>
      <c r="C6" s="2" t="s">
        <v>170</v>
      </c>
      <c r="D6" s="2" t="s">
        <v>172</v>
      </c>
      <c r="E6" s="35">
        <v>288</v>
      </c>
      <c r="F6" s="35">
        <v>329.93</v>
      </c>
      <c r="G6" s="35">
        <v>380</v>
      </c>
      <c r="H6" s="7">
        <v>390</v>
      </c>
      <c r="I6" s="35">
        <v>390</v>
      </c>
      <c r="J6" s="35">
        <v>395.67</v>
      </c>
      <c r="K6" s="59">
        <f>COUNT(E6:J6)</f>
        <v>6</v>
      </c>
      <c r="L6" s="60">
        <f>STDEVA(E6:J6)/(SUM(E6:J6)/COUNTIF(E6:J6,"&gt;0"))</f>
        <v>0.12051104588267691</v>
      </c>
      <c r="M6" s="30">
        <f>1/K6*(SUM(E6:J6))</f>
        <v>362.26666666666665</v>
      </c>
      <c r="N6" s="9">
        <v>342.14</v>
      </c>
      <c r="O6" s="9">
        <v>334.66</v>
      </c>
      <c r="P6" s="9">
        <v>326.82166666666666</v>
      </c>
      <c r="Q6" s="8">
        <v>341.6</v>
      </c>
      <c r="R6" s="69">
        <f>M6</f>
        <v>362.26666666666665</v>
      </c>
    </row>
    <row r="7" spans="1:18" ht="12.75" x14ac:dyDescent="0.5">
      <c r="A7" s="46"/>
      <c r="B7" s="46"/>
      <c r="C7" s="46"/>
      <c r="D7" s="46"/>
    </row>
    <row r="8" spans="1:18" ht="12.75" x14ac:dyDescent="0.5">
      <c r="A8" s="46"/>
      <c r="B8" s="46"/>
      <c r="C8" s="46"/>
      <c r="D8" s="46"/>
    </row>
    <row r="9" spans="1:18" ht="12.75" x14ac:dyDescent="0.5">
      <c r="A9" s="46"/>
      <c r="B9" s="46"/>
      <c r="C9" s="46"/>
      <c r="D9" s="46"/>
    </row>
  </sheetData>
  <mergeCells count="11">
    <mergeCell ref="A1:R1"/>
    <mergeCell ref="R3:R4"/>
    <mergeCell ref="A3:A4"/>
    <mergeCell ref="B3:B4"/>
    <mergeCell ref="C3:C4"/>
    <mergeCell ref="D3:D4"/>
    <mergeCell ref="E3:J3"/>
    <mergeCell ref="K3:K4"/>
    <mergeCell ref="L3:L4"/>
    <mergeCell ref="M3:M4"/>
    <mergeCell ref="N3:Q3"/>
  </mergeCells>
  <conditionalFormatting sqref="N5:R5">
    <cfRule type="iconSet" priority="3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4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6:R6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5:Q6">
    <cfRule type="iconSet" priority="6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N5:R6">
    <cfRule type="iconSet" priority="7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8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opLeftCell="D1" zoomScale="110" zoomScaleNormal="110" workbookViewId="0">
      <selection activeCell="K4" sqref="K4"/>
    </sheetView>
  </sheetViews>
  <sheetFormatPr defaultColWidth="9.1171875" defaultRowHeight="12.7" x14ac:dyDescent="0.5"/>
  <cols>
    <col min="1" max="1" width="15.1171875" style="37" customWidth="1"/>
    <col min="2" max="2" width="9.1171875" style="37"/>
    <col min="3" max="3" width="26.5859375" style="37" customWidth="1"/>
    <col min="4" max="4" width="16.1171875" style="37" customWidth="1"/>
    <col min="5" max="14" width="9.1171875" style="37"/>
    <col min="15" max="15" width="10" style="37" customWidth="1"/>
    <col min="16" max="16" width="12" style="46" customWidth="1"/>
    <col min="17" max="17" width="13" style="46" bestFit="1" customWidth="1"/>
    <col min="18" max="18" width="9.87890625" style="46" customWidth="1"/>
    <col min="19" max="19" width="9.1171875" style="46"/>
    <col min="20" max="20" width="15.5859375" style="46" customWidth="1"/>
    <col min="21" max="16384" width="9.1171875" style="37"/>
  </cols>
  <sheetData>
    <row r="1" spans="1:20" x14ac:dyDescent="0.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3" spans="1:20" s="46" customFormat="1" x14ac:dyDescent="0.5">
      <c r="A3" s="121" t="s">
        <v>0</v>
      </c>
      <c r="B3" s="121" t="s">
        <v>1</v>
      </c>
      <c r="C3" s="121" t="s">
        <v>2</v>
      </c>
      <c r="D3" s="121" t="s">
        <v>3</v>
      </c>
      <c r="E3" s="121"/>
      <c r="F3" s="121"/>
      <c r="G3" s="121"/>
      <c r="H3" s="121"/>
      <c r="I3" s="121"/>
      <c r="J3" s="121"/>
      <c r="K3" s="121"/>
      <c r="L3" s="121"/>
      <c r="M3" s="121" t="s">
        <v>4</v>
      </c>
      <c r="N3" s="121" t="s">
        <v>5</v>
      </c>
      <c r="O3" s="121" t="s">
        <v>421</v>
      </c>
      <c r="P3" s="122" t="s">
        <v>10</v>
      </c>
      <c r="Q3" s="123"/>
      <c r="R3" s="123"/>
      <c r="S3" s="124"/>
      <c r="T3" s="120" t="s">
        <v>15</v>
      </c>
    </row>
    <row r="4" spans="1:20" s="46" customFormat="1" ht="63.35" x14ac:dyDescent="0.5">
      <c r="A4" s="121"/>
      <c r="B4" s="121"/>
      <c r="C4" s="121"/>
      <c r="D4" s="121"/>
      <c r="E4" s="34" t="s">
        <v>384</v>
      </c>
      <c r="F4" s="41" t="s">
        <v>385</v>
      </c>
      <c r="G4" s="41" t="s">
        <v>386</v>
      </c>
      <c r="H4" s="34" t="s">
        <v>395</v>
      </c>
      <c r="I4" s="34" t="s">
        <v>380</v>
      </c>
      <c r="J4" s="34" t="s">
        <v>383</v>
      </c>
      <c r="K4" s="34" t="s">
        <v>401</v>
      </c>
      <c r="L4" s="34" t="s">
        <v>424</v>
      </c>
      <c r="M4" s="121"/>
      <c r="N4" s="121"/>
      <c r="O4" s="121"/>
      <c r="P4" s="40" t="s">
        <v>11</v>
      </c>
      <c r="Q4" s="40" t="s">
        <v>12</v>
      </c>
      <c r="R4" s="42" t="s">
        <v>13</v>
      </c>
      <c r="S4" s="42" t="s">
        <v>14</v>
      </c>
      <c r="T4" s="120"/>
    </row>
    <row r="5" spans="1:20" ht="88.7" x14ac:dyDescent="0.5">
      <c r="A5" s="15" t="s">
        <v>174</v>
      </c>
      <c r="B5" s="15" t="s">
        <v>9</v>
      </c>
      <c r="C5" s="15" t="s">
        <v>177</v>
      </c>
      <c r="D5" s="2" t="s">
        <v>175</v>
      </c>
      <c r="E5" s="35">
        <v>825</v>
      </c>
      <c r="F5" s="35">
        <v>666.66</v>
      </c>
      <c r="G5" s="35"/>
      <c r="H5" s="35">
        <v>603.05999999999995</v>
      </c>
      <c r="I5" s="9">
        <v>750</v>
      </c>
      <c r="J5" s="35">
        <v>800</v>
      </c>
      <c r="K5" s="35">
        <v>888.83</v>
      </c>
      <c r="L5" s="35">
        <v>897.14</v>
      </c>
      <c r="M5" s="59">
        <f>COUNT(E5:L5)</f>
        <v>7</v>
      </c>
      <c r="N5" s="60">
        <f>STDEVA(E5:L5)/(SUM(E5:L5)/COUNTIF(E5:L5,"&gt;0"))</f>
        <v>0.14210060310419734</v>
      </c>
      <c r="O5" s="30">
        <f>1/M5*(SUM(E5:L5))</f>
        <v>775.81285714285718</v>
      </c>
      <c r="P5" s="9">
        <v>750.8</v>
      </c>
      <c r="Q5" s="9">
        <v>753.52</v>
      </c>
      <c r="R5" s="9">
        <v>763.596</v>
      </c>
      <c r="S5" s="8">
        <v>765.98333333333323</v>
      </c>
      <c r="T5" s="69">
        <f>O5</f>
        <v>775.81285714285718</v>
      </c>
    </row>
    <row r="6" spans="1:20" ht="88.7" x14ac:dyDescent="0.5">
      <c r="A6" s="15" t="s">
        <v>174</v>
      </c>
      <c r="B6" s="16" t="s">
        <v>9</v>
      </c>
      <c r="C6" s="16" t="s">
        <v>178</v>
      </c>
      <c r="D6" s="23" t="s">
        <v>176</v>
      </c>
      <c r="E6" s="35">
        <v>740</v>
      </c>
      <c r="F6" s="35"/>
      <c r="G6" s="35">
        <v>830</v>
      </c>
      <c r="H6" s="35"/>
      <c r="I6" s="7">
        <v>700</v>
      </c>
      <c r="J6" s="35">
        <v>550</v>
      </c>
      <c r="K6" s="35"/>
      <c r="L6" s="35">
        <v>897.14</v>
      </c>
      <c r="M6" s="59">
        <f>COUNT(E6:L6)</f>
        <v>5</v>
      </c>
      <c r="N6" s="60">
        <f>STDEVA(E6:L6)/(SUM(E6:L6)/COUNTIF(E6:L6,"&gt;0"))</f>
        <v>0.1784937264038578</v>
      </c>
      <c r="O6" s="30">
        <f>1/M6*(SUM(E6:L6))</f>
        <v>743.428</v>
      </c>
      <c r="P6" s="9">
        <v>737.59</v>
      </c>
      <c r="Q6" s="9">
        <v>741.52</v>
      </c>
      <c r="R6" s="9">
        <v>731.25</v>
      </c>
      <c r="S6" s="8">
        <v>737.5</v>
      </c>
      <c r="T6" s="69">
        <f>O6</f>
        <v>743.428</v>
      </c>
    </row>
    <row r="7" spans="1:20" ht="12.75" x14ac:dyDescent="0.5">
      <c r="A7" s="46"/>
      <c r="B7" s="46"/>
      <c r="C7" s="46"/>
      <c r="D7" s="46"/>
    </row>
    <row r="8" spans="1:20" ht="12.75" x14ac:dyDescent="0.5">
      <c r="A8" s="46"/>
      <c r="B8" s="46"/>
      <c r="C8" s="46"/>
      <c r="D8" s="46"/>
    </row>
    <row r="9" spans="1:20" ht="12.75" x14ac:dyDescent="0.5">
      <c r="A9" s="46"/>
      <c r="B9" s="46"/>
      <c r="C9" s="46"/>
      <c r="D9" s="46"/>
    </row>
  </sheetData>
  <mergeCells count="11">
    <mergeCell ref="A1:T1"/>
    <mergeCell ref="T3:T4"/>
    <mergeCell ref="A3:A4"/>
    <mergeCell ref="B3:B4"/>
    <mergeCell ref="C3:C4"/>
    <mergeCell ref="D3:D4"/>
    <mergeCell ref="E3:L3"/>
    <mergeCell ref="M3:M4"/>
    <mergeCell ref="N3:N4"/>
    <mergeCell ref="O3:O4"/>
    <mergeCell ref="P3:S3"/>
  </mergeCells>
  <conditionalFormatting sqref="P5:T5">
    <cfRule type="iconSet" priority="3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4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6:T6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5:S6">
    <cfRule type="iconSet" priority="6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P5:T6">
    <cfRule type="iconSet" priority="7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8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opLeftCell="D1" zoomScale="130" zoomScaleNormal="130" workbookViewId="0">
      <selection activeCell="P3" sqref="P3:P5"/>
    </sheetView>
  </sheetViews>
  <sheetFormatPr defaultColWidth="9.1171875" defaultRowHeight="12.7" x14ac:dyDescent="0.5"/>
  <cols>
    <col min="1" max="1" width="15.1171875" style="37" customWidth="1"/>
    <col min="2" max="2" width="9.1171875" style="37"/>
    <col min="3" max="3" width="26.5859375" style="37" customWidth="1"/>
    <col min="4" max="4" width="13.703125" style="37" customWidth="1"/>
    <col min="5" max="10" width="9.1171875" style="37"/>
    <col min="11" max="11" width="11.87890625" style="37" customWidth="1"/>
    <col min="12" max="12" width="12" style="46" customWidth="1"/>
    <col min="13" max="13" width="13" style="46" bestFit="1" customWidth="1"/>
    <col min="14" max="14" width="9.87890625" style="46" customWidth="1"/>
    <col min="15" max="15" width="9.1171875" style="46"/>
    <col min="16" max="16" width="15.5859375" style="46" customWidth="1"/>
    <col min="17" max="16384" width="9.1171875" style="37"/>
  </cols>
  <sheetData>
    <row r="1" spans="1:16" x14ac:dyDescent="0.5">
      <c r="A1" s="119" t="s">
        <v>180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3" spans="1:16" s="46" customFormat="1" x14ac:dyDescent="0.5">
      <c r="A3" s="121" t="s">
        <v>0</v>
      </c>
      <c r="B3" s="121" t="s">
        <v>1</v>
      </c>
      <c r="C3" s="121" t="s">
        <v>2</v>
      </c>
      <c r="D3" s="121" t="s">
        <v>3</v>
      </c>
      <c r="E3" s="121"/>
      <c r="F3" s="121"/>
      <c r="G3" s="121"/>
      <c r="H3" s="121"/>
      <c r="I3" s="121" t="s">
        <v>4</v>
      </c>
      <c r="J3" s="121" t="s">
        <v>5</v>
      </c>
      <c r="K3" s="121" t="s">
        <v>420</v>
      </c>
      <c r="L3" s="122" t="s">
        <v>10</v>
      </c>
      <c r="M3" s="123"/>
      <c r="N3" s="123"/>
      <c r="O3" s="124"/>
      <c r="P3" s="120" t="s">
        <v>15</v>
      </c>
    </row>
    <row r="4" spans="1:16" s="46" customFormat="1" ht="50.7" x14ac:dyDescent="0.5">
      <c r="A4" s="121"/>
      <c r="B4" s="121"/>
      <c r="C4" s="121"/>
      <c r="D4" s="121"/>
      <c r="E4" s="34" t="s">
        <v>386</v>
      </c>
      <c r="F4" s="34" t="s">
        <v>380</v>
      </c>
      <c r="G4" s="34" t="s">
        <v>383</v>
      </c>
      <c r="H4" s="34" t="s">
        <v>424</v>
      </c>
      <c r="I4" s="121"/>
      <c r="J4" s="121"/>
      <c r="K4" s="121"/>
      <c r="L4" s="40" t="s">
        <v>11</v>
      </c>
      <c r="M4" s="40" t="s">
        <v>12</v>
      </c>
      <c r="N4" s="42" t="s">
        <v>13</v>
      </c>
      <c r="O4" s="42" t="s">
        <v>14</v>
      </c>
      <c r="P4" s="120"/>
    </row>
    <row r="5" spans="1:16" ht="122.25" customHeight="1" x14ac:dyDescent="0.5">
      <c r="A5" s="70" t="s">
        <v>181</v>
      </c>
      <c r="B5" s="71" t="s">
        <v>9</v>
      </c>
      <c r="C5" s="29" t="s">
        <v>182</v>
      </c>
      <c r="D5" s="29" t="s">
        <v>171</v>
      </c>
      <c r="E5" s="35">
        <v>780</v>
      </c>
      <c r="F5" s="9">
        <v>680</v>
      </c>
      <c r="G5" s="35">
        <v>600</v>
      </c>
      <c r="H5" s="35">
        <v>645.70000000000005</v>
      </c>
      <c r="I5" s="59">
        <f>COUNT(E5:H5)</f>
        <v>4</v>
      </c>
      <c r="J5" s="60">
        <f>STDEVA(E5:H5)/(SUM(E5:H5)/COUNTIF(E5:H5,"&gt;0"))</f>
        <v>0.11299345523843315</v>
      </c>
      <c r="K5" s="35">
        <f>1/I5*(SUM(E5:H5))</f>
        <v>676.42499999999995</v>
      </c>
      <c r="L5" s="9">
        <v>606.61</v>
      </c>
      <c r="M5" s="9">
        <v>629.9</v>
      </c>
      <c r="N5" s="9">
        <v>628.87</v>
      </c>
      <c r="O5" s="8">
        <v>635.22500000000002</v>
      </c>
      <c r="P5" s="69">
        <f>K5</f>
        <v>676.42499999999995</v>
      </c>
    </row>
    <row r="6" spans="1:16" ht="12.75" x14ac:dyDescent="0.25">
      <c r="A6" s="46"/>
      <c r="B6" s="46"/>
      <c r="C6" s="46"/>
      <c r="D6" s="46"/>
    </row>
    <row r="7" spans="1:16" ht="12.75" x14ac:dyDescent="0.5">
      <c r="A7" s="46"/>
      <c r="B7" s="46"/>
      <c r="C7" s="46"/>
      <c r="D7" s="46"/>
    </row>
    <row r="8" spans="1:16" ht="12.75" x14ac:dyDescent="0.5">
      <c r="A8" s="46"/>
      <c r="B8" s="46"/>
      <c r="C8" s="46"/>
      <c r="D8" s="46"/>
    </row>
  </sheetData>
  <mergeCells count="11">
    <mergeCell ref="A1:P1"/>
    <mergeCell ref="P3:P4"/>
    <mergeCell ref="A3:A4"/>
    <mergeCell ref="B3:B4"/>
    <mergeCell ref="C3:C4"/>
    <mergeCell ref="D3:D4"/>
    <mergeCell ref="E3:H3"/>
    <mergeCell ref="I3:I4"/>
    <mergeCell ref="J3:J4"/>
    <mergeCell ref="K3:K4"/>
    <mergeCell ref="L3:O3"/>
  </mergeCells>
  <conditionalFormatting sqref="L5:P5">
    <cfRule type="iconSet" priority="3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4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5:O5">
    <cfRule type="iconSet" priority="58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L5:P5">
    <cfRule type="iconSet" priority="59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60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6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opLeftCell="D4" zoomScale="120" zoomScaleNormal="120" workbookViewId="0">
      <selection activeCell="S9" sqref="S9"/>
    </sheetView>
  </sheetViews>
  <sheetFormatPr defaultColWidth="9.1171875" defaultRowHeight="12.7" x14ac:dyDescent="0.5"/>
  <cols>
    <col min="1" max="1" width="18" style="45" customWidth="1"/>
    <col min="2" max="2" width="9.1171875" style="45"/>
    <col min="3" max="3" width="25.5859375" style="45" customWidth="1"/>
    <col min="4" max="4" width="20.29296875" style="45" customWidth="1"/>
    <col min="5" max="5" width="9.1171875" style="45"/>
    <col min="6" max="6" width="10.5859375" style="45" customWidth="1"/>
    <col min="7" max="11" width="9.1171875" style="45"/>
    <col min="12" max="12" width="14.5859375" style="45" customWidth="1"/>
    <col min="13" max="13" width="12" style="44" customWidth="1"/>
    <col min="14" max="14" width="13" style="44" bestFit="1" customWidth="1"/>
    <col min="15" max="15" width="9.87890625" style="44" customWidth="1"/>
    <col min="16" max="16" width="11.703125" style="44" customWidth="1"/>
    <col min="17" max="17" width="15.5859375" style="44" customWidth="1"/>
    <col min="18" max="16384" width="9.1171875" style="45"/>
  </cols>
  <sheetData>
    <row r="1" spans="1:17" x14ac:dyDescent="0.5">
      <c r="A1" s="119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3" spans="1:17" s="46" customFormat="1" x14ac:dyDescent="0.5">
      <c r="A3" s="121" t="s">
        <v>0</v>
      </c>
      <c r="B3" s="121" t="s">
        <v>1</v>
      </c>
      <c r="C3" s="121" t="s">
        <v>2</v>
      </c>
      <c r="D3" s="121" t="s">
        <v>3</v>
      </c>
      <c r="E3" s="121" t="s">
        <v>6</v>
      </c>
      <c r="F3" s="121"/>
      <c r="G3" s="121"/>
      <c r="H3" s="121"/>
      <c r="I3" s="121"/>
      <c r="J3" s="121" t="s">
        <v>4</v>
      </c>
      <c r="K3" s="121" t="s">
        <v>5</v>
      </c>
      <c r="L3" s="121" t="s">
        <v>421</v>
      </c>
      <c r="M3" s="122" t="s">
        <v>10</v>
      </c>
      <c r="N3" s="123"/>
      <c r="O3" s="123"/>
      <c r="P3" s="124"/>
      <c r="Q3" s="120" t="s">
        <v>15</v>
      </c>
    </row>
    <row r="4" spans="1:17" s="46" customFormat="1" ht="50.7" x14ac:dyDescent="0.5">
      <c r="A4" s="121"/>
      <c r="B4" s="121"/>
      <c r="C4" s="121"/>
      <c r="D4" s="121"/>
      <c r="E4" s="34" t="s">
        <v>380</v>
      </c>
      <c r="F4" s="34" t="s">
        <v>382</v>
      </c>
      <c r="G4" s="34" t="s">
        <v>383</v>
      </c>
      <c r="H4" s="41" t="s">
        <v>401</v>
      </c>
      <c r="I4" s="34" t="s">
        <v>424</v>
      </c>
      <c r="J4" s="121"/>
      <c r="K4" s="121"/>
      <c r="L4" s="121"/>
      <c r="M4" s="40" t="s">
        <v>11</v>
      </c>
      <c r="N4" s="40" t="s">
        <v>12</v>
      </c>
      <c r="O4" s="42" t="s">
        <v>13</v>
      </c>
      <c r="P4" s="42" t="s">
        <v>14</v>
      </c>
      <c r="Q4" s="120"/>
    </row>
    <row r="5" spans="1:17" ht="50.7" x14ac:dyDescent="0.5">
      <c r="A5" s="15" t="s">
        <v>184</v>
      </c>
      <c r="B5" s="15" t="s">
        <v>9</v>
      </c>
      <c r="C5" s="15" t="s">
        <v>193</v>
      </c>
      <c r="D5" s="15" t="s">
        <v>185</v>
      </c>
      <c r="E5" s="9">
        <v>190</v>
      </c>
      <c r="F5" s="35">
        <v>180</v>
      </c>
      <c r="G5" s="35">
        <v>165</v>
      </c>
      <c r="H5" s="35"/>
      <c r="I5" s="35"/>
      <c r="J5" s="59">
        <f t="shared" ref="J5:J11" si="0">COUNT(E5:I5)</f>
        <v>3</v>
      </c>
      <c r="K5" s="60">
        <f t="shared" ref="K5:K11" si="1">STDEVA(E5:I5)/(SUM(E5:I5)/COUNTIF(E5:I5,"&gt;0"))</f>
        <v>7.055920032963317E-2</v>
      </c>
      <c r="L5" s="35">
        <f t="shared" ref="L5:L11" si="2">1/J5*(SUM(E5:I5))</f>
        <v>178.33333333333331</v>
      </c>
      <c r="M5" s="9">
        <v>224.7</v>
      </c>
      <c r="N5" s="9">
        <v>171.33</v>
      </c>
      <c r="O5" s="9">
        <v>176.53800000000001</v>
      </c>
      <c r="P5" s="8">
        <v>175</v>
      </c>
      <c r="Q5" s="69">
        <f>L5</f>
        <v>178.33333333333331</v>
      </c>
    </row>
    <row r="6" spans="1:17" ht="50.7" x14ac:dyDescent="0.5">
      <c r="A6" s="15" t="s">
        <v>186</v>
      </c>
      <c r="B6" s="15" t="s">
        <v>9</v>
      </c>
      <c r="C6" s="15" t="s">
        <v>194</v>
      </c>
      <c r="D6" s="15" t="s">
        <v>185</v>
      </c>
      <c r="E6" s="7">
        <v>280</v>
      </c>
      <c r="F6" s="35">
        <v>330</v>
      </c>
      <c r="G6" s="35">
        <v>320</v>
      </c>
      <c r="H6" s="35"/>
      <c r="I6" s="35">
        <v>310.25</v>
      </c>
      <c r="J6" s="59">
        <f t="shared" si="0"/>
        <v>4</v>
      </c>
      <c r="K6" s="60">
        <f t="shared" si="1"/>
        <v>6.9672503576350575E-2</v>
      </c>
      <c r="L6" s="35">
        <f t="shared" si="2"/>
        <v>310.0625</v>
      </c>
      <c r="M6" s="9">
        <v>300.7</v>
      </c>
      <c r="N6" s="9">
        <v>293.94</v>
      </c>
      <c r="O6" s="9">
        <v>300</v>
      </c>
      <c r="P6" s="8">
        <v>303.33333333333331</v>
      </c>
      <c r="Q6" s="69">
        <f>L6</f>
        <v>310.0625</v>
      </c>
    </row>
    <row r="7" spans="1:17" ht="50.7" x14ac:dyDescent="0.5">
      <c r="A7" s="15" t="s">
        <v>187</v>
      </c>
      <c r="B7" s="15" t="s">
        <v>9</v>
      </c>
      <c r="C7" s="15" t="s">
        <v>195</v>
      </c>
      <c r="D7" s="15" t="s">
        <v>185</v>
      </c>
      <c r="E7" s="7">
        <v>350</v>
      </c>
      <c r="F7" s="35">
        <v>440</v>
      </c>
      <c r="G7" s="35">
        <v>350</v>
      </c>
      <c r="H7" s="35"/>
      <c r="I7" s="35"/>
      <c r="J7" s="59">
        <f t="shared" si="0"/>
        <v>3</v>
      </c>
      <c r="K7" s="60">
        <f t="shared" si="1"/>
        <v>0.13674085322912188</v>
      </c>
      <c r="L7" s="35">
        <f t="shared" si="2"/>
        <v>380</v>
      </c>
      <c r="M7" s="9">
        <v>389.67</v>
      </c>
      <c r="N7" s="9">
        <v>336.67</v>
      </c>
      <c r="O7" s="9">
        <v>335</v>
      </c>
      <c r="P7" s="8">
        <v>364.745</v>
      </c>
      <c r="Q7" s="69">
        <f>L7</f>
        <v>380</v>
      </c>
    </row>
    <row r="8" spans="1:17" ht="50.7" x14ac:dyDescent="0.5">
      <c r="A8" s="15" t="s">
        <v>184</v>
      </c>
      <c r="B8" s="15" t="s">
        <v>9</v>
      </c>
      <c r="C8" s="15" t="s">
        <v>196</v>
      </c>
      <c r="D8" s="15" t="s">
        <v>185</v>
      </c>
      <c r="E8" s="7">
        <v>330</v>
      </c>
      <c r="F8" s="35">
        <v>380</v>
      </c>
      <c r="G8" s="35">
        <v>370</v>
      </c>
      <c r="H8" s="35"/>
      <c r="I8" s="35">
        <v>310.25</v>
      </c>
      <c r="J8" s="59">
        <f t="shared" si="0"/>
        <v>4</v>
      </c>
      <c r="K8" s="60">
        <f t="shared" si="1"/>
        <v>9.4791294994859568E-2</v>
      </c>
      <c r="L8" s="35">
        <f t="shared" si="2"/>
        <v>347.5625</v>
      </c>
      <c r="M8" s="9">
        <v>351.9</v>
      </c>
      <c r="N8" s="9">
        <v>326.44</v>
      </c>
      <c r="O8" s="9">
        <v>339.08000000000004</v>
      </c>
      <c r="P8" s="8">
        <v>356.66666666666663</v>
      </c>
      <c r="Q8" s="69">
        <f>L8</f>
        <v>347.5625</v>
      </c>
    </row>
    <row r="9" spans="1:17" ht="50.7" x14ac:dyDescent="0.5">
      <c r="A9" s="15" t="s">
        <v>187</v>
      </c>
      <c r="B9" s="16" t="s">
        <v>9</v>
      </c>
      <c r="C9" s="16" t="s">
        <v>197</v>
      </c>
      <c r="D9" s="16" t="s">
        <v>185</v>
      </c>
      <c r="E9" s="7">
        <v>850</v>
      </c>
      <c r="F9" s="35">
        <v>1500</v>
      </c>
      <c r="G9" s="35">
        <v>1000</v>
      </c>
      <c r="H9" s="35"/>
      <c r="I9" s="35">
        <v>1424.57</v>
      </c>
      <c r="J9" s="59">
        <f t="shared" si="0"/>
        <v>4</v>
      </c>
      <c r="K9" s="60">
        <f t="shared" si="1"/>
        <v>0.26614697186857783</v>
      </c>
      <c r="L9" s="35">
        <f t="shared" si="2"/>
        <v>1193.6424999999999</v>
      </c>
      <c r="M9" s="9">
        <v>1175.02</v>
      </c>
      <c r="N9" s="9">
        <v>1221.3499999999999</v>
      </c>
      <c r="O9" s="9">
        <v>1246.6666666666665</v>
      </c>
      <c r="P9" s="8">
        <v>1116</v>
      </c>
      <c r="Q9" s="69">
        <f t="shared" ref="Q9" si="3">L9</f>
        <v>1193.6424999999999</v>
      </c>
    </row>
    <row r="10" spans="1:17" ht="50.7" x14ac:dyDescent="0.5">
      <c r="A10" s="15" t="s">
        <v>187</v>
      </c>
      <c r="B10" s="16" t="s">
        <v>9</v>
      </c>
      <c r="C10" s="16" t="s">
        <v>198</v>
      </c>
      <c r="D10" s="16" t="s">
        <v>185</v>
      </c>
      <c r="E10" s="96">
        <v>800</v>
      </c>
      <c r="F10" s="96">
        <v>900</v>
      </c>
      <c r="G10" s="96">
        <v>850</v>
      </c>
      <c r="H10" s="59"/>
      <c r="I10" s="59">
        <v>1424.57</v>
      </c>
      <c r="J10" s="59">
        <f t="shared" si="0"/>
        <v>4</v>
      </c>
      <c r="K10" s="60">
        <f t="shared" si="1"/>
        <v>0.29202778834509863</v>
      </c>
      <c r="L10" s="35">
        <f t="shared" si="2"/>
        <v>993.64249999999993</v>
      </c>
      <c r="M10" s="9">
        <v>1272.27</v>
      </c>
      <c r="N10" s="9">
        <v>1288.02</v>
      </c>
      <c r="O10" s="9">
        <v>1143.5</v>
      </c>
      <c r="P10" s="8">
        <v>1049.3333333333333</v>
      </c>
      <c r="Q10" s="69">
        <f t="shared" ref="Q10:Q11" si="4">L10</f>
        <v>993.64249999999993</v>
      </c>
    </row>
    <row r="11" spans="1:17" ht="63.35" x14ac:dyDescent="0.5">
      <c r="A11" s="15" t="s">
        <v>192</v>
      </c>
      <c r="B11" s="15" t="s">
        <v>9</v>
      </c>
      <c r="C11" s="15" t="s">
        <v>190</v>
      </c>
      <c r="D11" s="15" t="s">
        <v>191</v>
      </c>
      <c r="E11" s="96">
        <v>160</v>
      </c>
      <c r="F11" s="96">
        <v>230</v>
      </c>
      <c r="G11" s="96">
        <v>270</v>
      </c>
      <c r="H11" s="59">
        <v>349.99</v>
      </c>
      <c r="I11" s="59">
        <v>295.20999999999998</v>
      </c>
      <c r="J11" s="59">
        <f t="shared" si="0"/>
        <v>5</v>
      </c>
      <c r="K11" s="60">
        <f t="shared" si="1"/>
        <v>0.27312328082210935</v>
      </c>
      <c r="L11" s="35">
        <f t="shared" si="2"/>
        <v>261.04000000000002</v>
      </c>
      <c r="M11" s="9">
        <v>278.48</v>
      </c>
      <c r="N11" s="9">
        <v>237.36</v>
      </c>
      <c r="O11" s="9">
        <v>239.83800000000002</v>
      </c>
      <c r="P11" s="8">
        <v>224.97499999999999</v>
      </c>
      <c r="Q11" s="69">
        <f t="shared" si="4"/>
        <v>261.04000000000002</v>
      </c>
    </row>
    <row r="12" spans="1:17" x14ac:dyDescent="0.5">
      <c r="A12" s="44"/>
      <c r="B12" s="44"/>
      <c r="C12" s="44"/>
      <c r="D12" s="44"/>
    </row>
    <row r="13" spans="1:17" x14ac:dyDescent="0.5">
      <c r="A13" s="44"/>
      <c r="B13" s="44"/>
      <c r="C13" s="44"/>
      <c r="D13" s="44"/>
    </row>
  </sheetData>
  <mergeCells count="11">
    <mergeCell ref="A1:Q1"/>
    <mergeCell ref="Q3:Q4"/>
    <mergeCell ref="A3:A4"/>
    <mergeCell ref="B3:B4"/>
    <mergeCell ref="C3:C4"/>
    <mergeCell ref="D3:D4"/>
    <mergeCell ref="E3:I3"/>
    <mergeCell ref="J3:J4"/>
    <mergeCell ref="K3:K4"/>
    <mergeCell ref="L3:L4"/>
    <mergeCell ref="M3:P3"/>
  </mergeCells>
  <conditionalFormatting sqref="M5:Q5">
    <cfRule type="iconSet" priority="5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6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6:Q6">
    <cfRule type="iconSet" priority="3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7:Q7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8:Q11">
    <cfRule type="iconSet" priority="8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M5:P11">
    <cfRule type="iconSet" priority="9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M5:Q11">
    <cfRule type="iconSet" priority="10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11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opLeftCell="E1" zoomScale="120" zoomScaleNormal="120" workbookViewId="0">
      <selection activeCell="N12" sqref="N12"/>
    </sheetView>
  </sheetViews>
  <sheetFormatPr defaultColWidth="9.1171875" defaultRowHeight="12.7" x14ac:dyDescent="0.5"/>
  <cols>
    <col min="1" max="1" width="18" style="45" customWidth="1"/>
    <col min="2" max="2" width="9.1171875" style="45"/>
    <col min="3" max="3" width="17.5859375" style="45" customWidth="1"/>
    <col min="4" max="4" width="18.29296875" style="45" customWidth="1"/>
    <col min="5" max="5" width="9.1171875" style="45"/>
    <col min="6" max="6" width="11.703125" style="45" customWidth="1"/>
    <col min="7" max="7" width="9.1171875" style="45"/>
    <col min="8" max="8" width="9.5859375" style="45" customWidth="1"/>
    <col min="9" max="9" width="9.703125" style="45" customWidth="1"/>
    <col min="10" max="12" width="9.1171875" style="45"/>
    <col min="13" max="13" width="12" style="45" customWidth="1"/>
    <col min="14" max="14" width="12" style="44" customWidth="1"/>
    <col min="15" max="15" width="13" style="44" bestFit="1" customWidth="1"/>
    <col min="16" max="16" width="9.87890625" style="44" customWidth="1"/>
    <col min="17" max="17" width="9.1171875" style="44"/>
    <col min="18" max="18" width="15.5859375" style="44" customWidth="1"/>
    <col min="19" max="16384" width="9.1171875" style="45"/>
  </cols>
  <sheetData>
    <row r="1" spans="1:18" x14ac:dyDescent="0.5">
      <c r="A1" s="119" t="s">
        <v>202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3" spans="1:18" s="46" customFormat="1" x14ac:dyDescent="0.5">
      <c r="A3" s="121" t="s">
        <v>0</v>
      </c>
      <c r="B3" s="121" t="s">
        <v>1</v>
      </c>
      <c r="C3" s="121" t="s">
        <v>2</v>
      </c>
      <c r="D3" s="121" t="s">
        <v>3</v>
      </c>
      <c r="E3" s="121" t="s">
        <v>6</v>
      </c>
      <c r="F3" s="121"/>
      <c r="G3" s="121"/>
      <c r="H3" s="121"/>
      <c r="I3" s="121"/>
      <c r="J3" s="121"/>
      <c r="K3" s="121" t="s">
        <v>4</v>
      </c>
      <c r="L3" s="121" t="s">
        <v>5</v>
      </c>
      <c r="M3" s="121" t="s">
        <v>421</v>
      </c>
      <c r="N3" s="122" t="s">
        <v>10</v>
      </c>
      <c r="O3" s="123"/>
      <c r="P3" s="123"/>
      <c r="Q3" s="124"/>
      <c r="R3" s="120" t="s">
        <v>15</v>
      </c>
    </row>
    <row r="4" spans="1:18" s="46" customFormat="1" ht="57.45" customHeight="1" x14ac:dyDescent="0.5">
      <c r="A4" s="121"/>
      <c r="B4" s="121"/>
      <c r="C4" s="121"/>
      <c r="D4" s="121"/>
      <c r="E4" s="34" t="s">
        <v>380</v>
      </c>
      <c r="F4" s="34" t="s">
        <v>422</v>
      </c>
      <c r="G4" s="34" t="s">
        <v>383</v>
      </c>
      <c r="H4" s="41" t="s">
        <v>413</v>
      </c>
      <c r="I4" s="41" t="s">
        <v>414</v>
      </c>
      <c r="J4" s="34" t="s">
        <v>424</v>
      </c>
      <c r="K4" s="121"/>
      <c r="L4" s="121"/>
      <c r="M4" s="121"/>
      <c r="N4" s="40" t="s">
        <v>11</v>
      </c>
      <c r="O4" s="40" t="s">
        <v>12</v>
      </c>
      <c r="P4" s="42" t="s">
        <v>13</v>
      </c>
      <c r="Q4" s="42" t="s">
        <v>14</v>
      </c>
      <c r="R4" s="120"/>
    </row>
    <row r="5" spans="1:18" ht="46.5" customHeight="1" x14ac:dyDescent="0.5">
      <c r="A5" s="2" t="s">
        <v>188</v>
      </c>
      <c r="B5" s="2" t="s">
        <v>9</v>
      </c>
      <c r="C5" s="2" t="s">
        <v>199</v>
      </c>
      <c r="D5" s="2" t="s">
        <v>189</v>
      </c>
      <c r="E5" s="9">
        <v>280</v>
      </c>
      <c r="F5" s="35">
        <v>680</v>
      </c>
      <c r="G5" s="35">
        <v>520</v>
      </c>
      <c r="H5" s="35">
        <v>390.09</v>
      </c>
      <c r="I5" s="35"/>
      <c r="J5" s="35">
        <v>437.4</v>
      </c>
      <c r="K5" s="59">
        <f>COUNT(E5:J5)</f>
        <v>5</v>
      </c>
      <c r="L5" s="60">
        <f>STDEVA(E5:J5)/(SUM(E5:J5)/COUNTIF(E5:J5,"&gt;0"))</f>
        <v>0.32464355541463891</v>
      </c>
      <c r="M5" s="35">
        <f>1/K5*(SUM(E5:J5))</f>
        <v>461.49799999999999</v>
      </c>
      <c r="N5" s="9">
        <v>392.08</v>
      </c>
      <c r="O5" s="9">
        <v>428.41</v>
      </c>
      <c r="P5" s="9">
        <v>496.93400000000003</v>
      </c>
      <c r="Q5" s="8">
        <v>472.38749999999999</v>
      </c>
      <c r="R5" s="66">
        <f>M5</f>
        <v>461.49799999999999</v>
      </c>
    </row>
    <row r="6" spans="1:18" ht="46.5" customHeight="1" x14ac:dyDescent="0.5">
      <c r="A6" s="2" t="s">
        <v>188</v>
      </c>
      <c r="B6" s="2" t="s">
        <v>9</v>
      </c>
      <c r="C6" s="2" t="s">
        <v>200</v>
      </c>
      <c r="D6" s="2" t="s">
        <v>189</v>
      </c>
      <c r="E6" s="7">
        <v>320</v>
      </c>
      <c r="F6" s="35">
        <v>600</v>
      </c>
      <c r="G6" s="35">
        <v>600</v>
      </c>
      <c r="H6" s="35"/>
      <c r="I6" s="35"/>
      <c r="J6" s="35">
        <v>437.4</v>
      </c>
      <c r="K6" s="59">
        <f>COUNT(E6:J6)</f>
        <v>4</v>
      </c>
      <c r="L6" s="60">
        <f>STDEVA(E6:J6)/(SUM(E6:J6)/COUNTIF(E6:J6,"&gt;0"))</f>
        <v>0.27886239542048874</v>
      </c>
      <c r="M6" s="35">
        <f>1/K6*(SUM(E6:J6))</f>
        <v>489.35</v>
      </c>
      <c r="N6" s="9">
        <v>501.56</v>
      </c>
      <c r="O6" s="9">
        <v>480.91</v>
      </c>
      <c r="P6" s="9">
        <v>523.33333333333326</v>
      </c>
      <c r="Q6" s="8">
        <v>503.75</v>
      </c>
      <c r="R6" s="66">
        <f>M6</f>
        <v>489.35</v>
      </c>
    </row>
    <row r="7" spans="1:18" ht="46.5" customHeight="1" x14ac:dyDescent="0.5">
      <c r="A7" s="2" t="s">
        <v>188</v>
      </c>
      <c r="B7" s="2" t="s">
        <v>9</v>
      </c>
      <c r="C7" s="2" t="s">
        <v>201</v>
      </c>
      <c r="D7" s="2" t="s">
        <v>189</v>
      </c>
      <c r="E7" s="7">
        <v>310</v>
      </c>
      <c r="F7" s="35">
        <v>420</v>
      </c>
      <c r="G7" s="35">
        <v>450</v>
      </c>
      <c r="H7" s="35"/>
      <c r="I7" s="35">
        <v>441.48</v>
      </c>
      <c r="J7" s="35">
        <v>437.4</v>
      </c>
      <c r="K7" s="59">
        <f>COUNT(E7:J7)</f>
        <v>5</v>
      </c>
      <c r="L7" s="60">
        <f>STDEVA(E7:J7)/(SUM(E7:J7)/COUNTIF(E7:J7,"&gt;0"))</f>
        <v>0.14069606913256483</v>
      </c>
      <c r="M7" s="35">
        <f>1/K7*(SUM(E7:J7))</f>
        <v>411.77600000000007</v>
      </c>
      <c r="N7" s="9">
        <v>416.56</v>
      </c>
      <c r="O7" s="9">
        <v>415.91</v>
      </c>
      <c r="P7" s="9">
        <v>430</v>
      </c>
      <c r="Q7" s="8">
        <v>424.875</v>
      </c>
      <c r="R7" s="66">
        <f>M7</f>
        <v>411.77600000000007</v>
      </c>
    </row>
    <row r="8" spans="1:18" ht="12.75" x14ac:dyDescent="0.25">
      <c r="A8" s="44"/>
      <c r="B8" s="44"/>
      <c r="C8" s="44"/>
      <c r="D8" s="44"/>
    </row>
    <row r="9" spans="1:18" ht="12.75" x14ac:dyDescent="0.5">
      <c r="A9" s="44"/>
      <c r="B9" s="44"/>
      <c r="C9" s="44"/>
      <c r="D9" s="44"/>
    </row>
  </sheetData>
  <mergeCells count="11">
    <mergeCell ref="R3:R4"/>
    <mergeCell ref="A1:R1"/>
    <mergeCell ref="A3:A4"/>
    <mergeCell ref="B3:B4"/>
    <mergeCell ref="C3:C4"/>
    <mergeCell ref="D3:D4"/>
    <mergeCell ref="E3:J3"/>
    <mergeCell ref="K3:K4"/>
    <mergeCell ref="L3:L4"/>
    <mergeCell ref="M3:M4"/>
    <mergeCell ref="N3:Q3"/>
  </mergeCells>
  <conditionalFormatting sqref="N5:R5">
    <cfRule type="iconSet" priority="5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6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6:R6">
    <cfRule type="iconSet" priority="3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7:R7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5:Q7">
    <cfRule type="iconSet" priority="62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N5:R7">
    <cfRule type="iconSet" priority="63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64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6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opLeftCell="E1" zoomScale="120" zoomScaleNormal="120" workbookViewId="0">
      <selection activeCell="T7" sqref="T7"/>
    </sheetView>
  </sheetViews>
  <sheetFormatPr defaultColWidth="9.1171875" defaultRowHeight="12.7" x14ac:dyDescent="0.5"/>
  <cols>
    <col min="1" max="1" width="18" style="45" customWidth="1"/>
    <col min="2" max="2" width="9.1171875" style="45"/>
    <col min="3" max="3" width="22.703125" style="45" customWidth="1"/>
    <col min="4" max="4" width="18" style="45" customWidth="1"/>
    <col min="5" max="8" width="9.1171875" style="45"/>
    <col min="9" max="9" width="14.5859375" style="45" customWidth="1"/>
    <col min="10" max="10" width="11.41015625" style="45" customWidth="1"/>
    <col min="11" max="12" width="9.1171875" style="45"/>
    <col min="13" max="13" width="11.41015625" style="45" customWidth="1"/>
    <col min="14" max="14" width="12" style="44" customWidth="1"/>
    <col min="15" max="15" width="13" style="44" bestFit="1" customWidth="1"/>
    <col min="16" max="16" width="9.87890625" style="44" customWidth="1"/>
    <col min="17" max="17" width="9.1171875" style="44"/>
    <col min="18" max="18" width="15.5859375" style="44" customWidth="1"/>
    <col min="19" max="16384" width="9.1171875" style="45"/>
  </cols>
  <sheetData>
    <row r="1" spans="1:18" x14ac:dyDescent="0.5">
      <c r="A1" s="125" t="s">
        <v>214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3" spans="1:18" s="44" customFormat="1" x14ac:dyDescent="0.5">
      <c r="A3" s="121" t="s">
        <v>0</v>
      </c>
      <c r="B3" s="121" t="s">
        <v>1</v>
      </c>
      <c r="C3" s="121" t="s">
        <v>2</v>
      </c>
      <c r="D3" s="121" t="s">
        <v>3</v>
      </c>
      <c r="E3" s="121" t="s">
        <v>6</v>
      </c>
      <c r="F3" s="121"/>
      <c r="G3" s="121"/>
      <c r="H3" s="121"/>
      <c r="I3" s="121"/>
      <c r="J3" s="121"/>
      <c r="K3" s="121" t="s">
        <v>4</v>
      </c>
      <c r="L3" s="121" t="s">
        <v>5</v>
      </c>
      <c r="M3" s="121" t="s">
        <v>420</v>
      </c>
      <c r="N3" s="122" t="s">
        <v>10</v>
      </c>
      <c r="O3" s="123"/>
      <c r="P3" s="123"/>
      <c r="Q3" s="124"/>
      <c r="R3" s="120" t="s">
        <v>15</v>
      </c>
    </row>
    <row r="4" spans="1:18" s="44" customFormat="1" ht="110.25" customHeight="1" x14ac:dyDescent="0.5">
      <c r="A4" s="121"/>
      <c r="B4" s="121"/>
      <c r="C4" s="121"/>
      <c r="D4" s="121"/>
      <c r="E4" s="34" t="s">
        <v>380</v>
      </c>
      <c r="F4" s="34" t="s">
        <v>403</v>
      </c>
      <c r="G4" s="34" t="s">
        <v>401</v>
      </c>
      <c r="H4" s="92" t="s">
        <v>404</v>
      </c>
      <c r="I4" s="41" t="s">
        <v>405</v>
      </c>
      <c r="J4" s="34" t="s">
        <v>424</v>
      </c>
      <c r="K4" s="121"/>
      <c r="L4" s="121"/>
      <c r="M4" s="121"/>
      <c r="N4" s="64" t="s">
        <v>11</v>
      </c>
      <c r="O4" s="64" t="s">
        <v>12</v>
      </c>
      <c r="P4" s="42" t="s">
        <v>13</v>
      </c>
      <c r="Q4" s="42" t="s">
        <v>14</v>
      </c>
      <c r="R4" s="120"/>
    </row>
    <row r="5" spans="1:18" ht="41.25" customHeight="1" x14ac:dyDescent="0.5">
      <c r="A5" s="2" t="s">
        <v>204</v>
      </c>
      <c r="B5" s="2" t="s">
        <v>9</v>
      </c>
      <c r="C5" s="2" t="s">
        <v>205</v>
      </c>
      <c r="D5" s="2" t="s">
        <v>206</v>
      </c>
      <c r="E5" s="9">
        <v>250</v>
      </c>
      <c r="F5" s="35"/>
      <c r="G5" s="35">
        <v>168.49</v>
      </c>
      <c r="H5" s="35"/>
      <c r="I5" s="35"/>
      <c r="J5" s="35">
        <v>201.67</v>
      </c>
      <c r="K5" s="59">
        <f t="shared" ref="K5:K10" si="0">COUNT(E5:J5)</f>
        <v>3</v>
      </c>
      <c r="L5" s="60">
        <f t="shared" ref="L5:L10" si="1">STDEVA(E5:J5)/(SUM(E5:J5)/COUNTIF(E5:J5,"&gt;0"))</f>
        <v>0.19828262918806805</v>
      </c>
      <c r="M5" s="35">
        <f t="shared" ref="M5:M10" si="2">1/K5*(SUM(E5:J5))</f>
        <v>206.71999999999997</v>
      </c>
      <c r="N5" s="48">
        <v>257.39999999999998</v>
      </c>
      <c r="O5" s="48">
        <v>239.74</v>
      </c>
      <c r="P5" s="48">
        <v>220.316</v>
      </c>
      <c r="Q5" s="8">
        <v>219.9975</v>
      </c>
      <c r="R5" s="69">
        <f>M5</f>
        <v>206.71999999999997</v>
      </c>
    </row>
    <row r="6" spans="1:18" ht="41.25" customHeight="1" x14ac:dyDescent="0.5">
      <c r="A6" s="2" t="s">
        <v>207</v>
      </c>
      <c r="B6" s="2" t="s">
        <v>9</v>
      </c>
      <c r="C6" s="2" t="s">
        <v>208</v>
      </c>
      <c r="D6" s="2" t="s">
        <v>206</v>
      </c>
      <c r="E6" s="7">
        <v>190</v>
      </c>
      <c r="F6" s="35"/>
      <c r="G6" s="35">
        <v>126.39</v>
      </c>
      <c r="H6" s="35">
        <v>220</v>
      </c>
      <c r="I6" s="35"/>
      <c r="J6" s="35"/>
      <c r="K6" s="59">
        <f t="shared" si="0"/>
        <v>3</v>
      </c>
      <c r="L6" s="60">
        <f t="shared" si="1"/>
        <v>0.26734302758996636</v>
      </c>
      <c r="M6" s="35">
        <f t="shared" si="2"/>
        <v>178.79666666666665</v>
      </c>
      <c r="N6" s="48">
        <v>180.97</v>
      </c>
      <c r="O6" s="48">
        <v>200</v>
      </c>
      <c r="P6" s="48">
        <v>179.42</v>
      </c>
      <c r="Q6" s="8">
        <v>156.2475</v>
      </c>
      <c r="R6" s="69">
        <f>M6</f>
        <v>178.79666666666665</v>
      </c>
    </row>
    <row r="7" spans="1:18" ht="41.25" customHeight="1" x14ac:dyDescent="0.5">
      <c r="A7" s="2" t="s">
        <v>209</v>
      </c>
      <c r="B7" s="2" t="s">
        <v>9</v>
      </c>
      <c r="C7" s="2" t="s">
        <v>208</v>
      </c>
      <c r="D7" s="2" t="s">
        <v>206</v>
      </c>
      <c r="E7" s="7">
        <v>170</v>
      </c>
      <c r="F7" s="35">
        <v>129</v>
      </c>
      <c r="G7" s="35"/>
      <c r="H7" s="35"/>
      <c r="I7" s="35"/>
      <c r="J7" s="35">
        <v>126.51</v>
      </c>
      <c r="K7" s="59">
        <f t="shared" si="0"/>
        <v>3</v>
      </c>
      <c r="L7" s="60">
        <f t="shared" si="1"/>
        <v>0.1721833827818503</v>
      </c>
      <c r="M7" s="35">
        <f t="shared" si="2"/>
        <v>141.83666666666664</v>
      </c>
      <c r="N7" s="48">
        <v>142.80000000000001</v>
      </c>
      <c r="O7" s="48">
        <v>142.37</v>
      </c>
      <c r="P7" s="48">
        <v>123.61</v>
      </c>
      <c r="Q7" s="8">
        <v>131.3725</v>
      </c>
      <c r="R7" s="69">
        <f>M7</f>
        <v>141.83666666666664</v>
      </c>
    </row>
    <row r="8" spans="1:18" ht="41.25" customHeight="1" x14ac:dyDescent="0.5">
      <c r="A8" s="2" t="s">
        <v>210</v>
      </c>
      <c r="B8" s="2" t="s">
        <v>9</v>
      </c>
      <c r="C8" s="2" t="s">
        <v>211</v>
      </c>
      <c r="D8" s="2" t="s">
        <v>206</v>
      </c>
      <c r="E8" s="7">
        <v>150</v>
      </c>
      <c r="F8" s="35">
        <v>109.01</v>
      </c>
      <c r="G8" s="35">
        <v>117.09</v>
      </c>
      <c r="H8" s="35"/>
      <c r="I8" s="35">
        <v>57.08</v>
      </c>
      <c r="J8" s="35">
        <v>105.95</v>
      </c>
      <c r="K8" s="59">
        <f t="shared" si="0"/>
        <v>5</v>
      </c>
      <c r="L8" s="60">
        <f t="shared" si="1"/>
        <v>0.30914355641963165</v>
      </c>
      <c r="M8" s="35">
        <f t="shared" si="2"/>
        <v>107.82600000000001</v>
      </c>
      <c r="N8" s="48">
        <v>158.36000000000001</v>
      </c>
      <c r="O8" s="48">
        <v>140.94999999999999</v>
      </c>
      <c r="P8" s="48">
        <v>129.422</v>
      </c>
      <c r="Q8" s="8">
        <v>89.738000000000014</v>
      </c>
      <c r="R8" s="69">
        <f>M8</f>
        <v>107.82600000000001</v>
      </c>
    </row>
    <row r="9" spans="1:18" ht="45" customHeight="1" x14ac:dyDescent="0.5">
      <c r="A9" s="2" t="s">
        <v>212</v>
      </c>
      <c r="B9" s="2" t="s">
        <v>9</v>
      </c>
      <c r="C9" s="2" t="s">
        <v>208</v>
      </c>
      <c r="D9" s="2" t="s">
        <v>206</v>
      </c>
      <c r="E9" s="7"/>
      <c r="F9" s="35">
        <v>99.9</v>
      </c>
      <c r="G9" s="35">
        <v>115.69</v>
      </c>
      <c r="H9" s="35"/>
      <c r="I9" s="35"/>
      <c r="J9" s="35">
        <v>120.46</v>
      </c>
      <c r="K9" s="59">
        <f t="shared" si="0"/>
        <v>3</v>
      </c>
      <c r="L9" s="60">
        <f t="shared" si="1"/>
        <v>9.6065776356059812E-2</v>
      </c>
      <c r="M9" s="35">
        <f t="shared" si="2"/>
        <v>112.01666666666667</v>
      </c>
      <c r="N9" s="48">
        <v>138.22</v>
      </c>
      <c r="O9" s="48">
        <v>182.33</v>
      </c>
      <c r="P9" s="48">
        <v>150.792</v>
      </c>
      <c r="Q9" s="8">
        <v>151.66666666666666</v>
      </c>
      <c r="R9" s="69">
        <f t="shared" ref="R9:R10" si="3">M9</f>
        <v>112.01666666666667</v>
      </c>
    </row>
    <row r="10" spans="1:18" ht="45" customHeight="1" x14ac:dyDescent="0.5">
      <c r="A10" s="2" t="s">
        <v>213</v>
      </c>
      <c r="B10" s="2" t="s">
        <v>9</v>
      </c>
      <c r="C10" s="2" t="s">
        <v>208</v>
      </c>
      <c r="D10" s="2" t="s">
        <v>206</v>
      </c>
      <c r="E10" s="35">
        <v>110</v>
      </c>
      <c r="F10" s="59">
        <v>99.9</v>
      </c>
      <c r="G10" s="59"/>
      <c r="H10" s="59"/>
      <c r="I10" s="59"/>
      <c r="J10" s="59">
        <v>105.89</v>
      </c>
      <c r="K10" s="59">
        <f t="shared" si="0"/>
        <v>3</v>
      </c>
      <c r="L10" s="60">
        <f t="shared" si="1"/>
        <v>4.8251160584437805E-2</v>
      </c>
      <c r="M10" s="35">
        <f t="shared" si="2"/>
        <v>105.26333333333334</v>
      </c>
      <c r="N10" s="48">
        <v>123.77</v>
      </c>
      <c r="O10" s="48">
        <v>124.93</v>
      </c>
      <c r="P10" s="48">
        <v>111.93333333333334</v>
      </c>
      <c r="Q10" s="8">
        <v>105.23200000000003</v>
      </c>
      <c r="R10" s="69">
        <f t="shared" si="3"/>
        <v>105.26333333333334</v>
      </c>
    </row>
    <row r="11" spans="1:18" ht="12.75" x14ac:dyDescent="0.5">
      <c r="A11" s="44"/>
      <c r="B11" s="44"/>
      <c r="C11" s="44"/>
      <c r="D11" s="44"/>
    </row>
    <row r="12" spans="1:18" ht="12.75" x14ac:dyDescent="0.5">
      <c r="A12" s="44"/>
      <c r="B12" s="44"/>
      <c r="C12" s="44"/>
      <c r="D12" s="44"/>
    </row>
  </sheetData>
  <mergeCells count="11">
    <mergeCell ref="R3:R4"/>
    <mergeCell ref="A1:R1"/>
    <mergeCell ref="A3:A4"/>
    <mergeCell ref="B3:B4"/>
    <mergeCell ref="C3:C4"/>
    <mergeCell ref="D3:D4"/>
    <mergeCell ref="E3:J3"/>
    <mergeCell ref="K3:K4"/>
    <mergeCell ref="L3:L4"/>
    <mergeCell ref="M3:M4"/>
    <mergeCell ref="N3:Q3"/>
  </mergeCells>
  <conditionalFormatting sqref="N5:R5">
    <cfRule type="iconSet" priority="5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6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6:R6">
    <cfRule type="iconSet" priority="3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7:R7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8:R10">
    <cfRule type="iconSet" priority="66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N5:Q10">
    <cfRule type="iconSet" priority="67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N5:R10">
    <cfRule type="iconSet" priority="68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69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7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hyperlinks>
    <hyperlink ref="H4" r:id="rId1"/>
  </hyperlinks>
  <pageMargins left="0.70866141732283472" right="0.70866141732283472" top="0.74803149606299213" bottom="0.74803149606299213" header="0.31496062992125984" footer="0.31496062992125984"/>
  <pageSetup paperSize="9"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8"/>
  <sheetViews>
    <sheetView zoomScale="89" zoomScaleNormal="89" workbookViewId="0">
      <selection activeCell="D18" sqref="D18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1.703125" style="1" customWidth="1"/>
    <col min="4" max="4" width="11.87890625" style="1" customWidth="1"/>
    <col min="5" max="6" width="9.1171875" style="1"/>
    <col min="7" max="7" width="9.41015625" style="1" customWidth="1"/>
    <col min="8" max="17" width="9.1171875" style="1"/>
    <col min="18" max="18" width="9.87890625" style="1" customWidth="1"/>
    <col min="19" max="19" width="9.1171875" style="1"/>
    <col min="20" max="20" width="12.703125" style="1" customWidth="1"/>
    <col min="21" max="16384" width="9.1171875" style="1"/>
  </cols>
  <sheetData>
    <row r="1" spans="1:20" x14ac:dyDescent="0.4">
      <c r="A1" s="108" t="s">
        <v>125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3" spans="1:20" s="10" customFormat="1" ht="12.75" customHeight="1" x14ac:dyDescent="0.4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6</v>
      </c>
      <c r="F3" s="116"/>
      <c r="G3" s="116"/>
      <c r="H3" s="116"/>
      <c r="I3" s="116"/>
      <c r="J3" s="116"/>
      <c r="K3" s="116"/>
      <c r="L3" s="116"/>
      <c r="M3" s="111" t="s">
        <v>4</v>
      </c>
      <c r="N3" s="111" t="s">
        <v>5</v>
      </c>
      <c r="O3" s="111" t="s">
        <v>420</v>
      </c>
      <c r="P3" s="113" t="s">
        <v>10</v>
      </c>
      <c r="Q3" s="114"/>
      <c r="R3" s="114"/>
      <c r="S3" s="115"/>
      <c r="T3" s="109" t="s">
        <v>15</v>
      </c>
    </row>
    <row r="4" spans="1:20" s="10" customFormat="1" ht="99.45" customHeight="1" x14ac:dyDescent="0.4">
      <c r="A4" s="116"/>
      <c r="B4" s="116"/>
      <c r="C4" s="116"/>
      <c r="D4" s="116"/>
      <c r="E4" s="86" t="s">
        <v>389</v>
      </c>
      <c r="F4" s="86" t="s">
        <v>390</v>
      </c>
      <c r="G4" s="86" t="s">
        <v>391</v>
      </c>
      <c r="H4" s="89" t="s">
        <v>392</v>
      </c>
      <c r="I4" s="89" t="s">
        <v>393</v>
      </c>
      <c r="J4" s="86" t="s">
        <v>394</v>
      </c>
      <c r="K4" s="90" t="s">
        <v>411</v>
      </c>
      <c r="L4" s="90" t="s">
        <v>412</v>
      </c>
      <c r="M4" s="112"/>
      <c r="N4" s="112"/>
      <c r="O4" s="112"/>
      <c r="P4" s="61" t="s">
        <v>11</v>
      </c>
      <c r="Q4" s="61" t="s">
        <v>12</v>
      </c>
      <c r="R4" s="14" t="s">
        <v>13</v>
      </c>
      <c r="S4" s="14" t="s">
        <v>14</v>
      </c>
      <c r="T4" s="110"/>
    </row>
    <row r="5" spans="1:20" ht="63.35" x14ac:dyDescent="0.4">
      <c r="A5" s="3" t="s">
        <v>7</v>
      </c>
      <c r="B5" s="3" t="s">
        <v>9</v>
      </c>
      <c r="C5" s="2" t="s">
        <v>154</v>
      </c>
      <c r="D5" s="3" t="s">
        <v>29</v>
      </c>
      <c r="E5" s="35">
        <v>66.05</v>
      </c>
      <c r="F5" s="35">
        <v>64.53</v>
      </c>
      <c r="G5" s="35">
        <v>40</v>
      </c>
      <c r="H5" s="35">
        <v>58</v>
      </c>
      <c r="I5" s="35">
        <v>61.6</v>
      </c>
      <c r="J5" s="35"/>
      <c r="K5" s="35"/>
      <c r="L5" s="35"/>
      <c r="M5" s="5">
        <f>COUNT(E5:L5)</f>
        <v>5</v>
      </c>
      <c r="N5" s="6">
        <f>STDEVA(E5:L5)/(SUM(E5:L5)/COUNTIF(E5:L5,"&gt;0"))</f>
        <v>0.1816176502213189</v>
      </c>
      <c r="O5" s="35">
        <f>1/M5*(SUM(E5:L5))</f>
        <v>58.036000000000001</v>
      </c>
      <c r="P5" s="7">
        <v>56.8</v>
      </c>
      <c r="Q5" s="7">
        <v>59.94</v>
      </c>
      <c r="R5" s="12">
        <v>57.542499999999997</v>
      </c>
      <c r="S5" s="13">
        <v>58.88</v>
      </c>
      <c r="T5" s="91">
        <f>O5</f>
        <v>58.036000000000001</v>
      </c>
    </row>
    <row r="6" spans="1:20" ht="63.35" x14ac:dyDescent="0.4">
      <c r="A6" s="3" t="s">
        <v>7</v>
      </c>
      <c r="B6" s="3" t="s">
        <v>9</v>
      </c>
      <c r="C6" s="2" t="s">
        <v>155</v>
      </c>
      <c r="D6" s="3" t="s">
        <v>29</v>
      </c>
      <c r="E6" s="35"/>
      <c r="F6" s="35"/>
      <c r="G6" s="35"/>
      <c r="H6" s="35"/>
      <c r="I6" s="35"/>
      <c r="J6" s="35">
        <v>57</v>
      </c>
      <c r="K6" s="35">
        <v>66.48</v>
      </c>
      <c r="L6" s="35">
        <v>51.4</v>
      </c>
      <c r="M6" s="5">
        <f>COUNT(E6:L6)</f>
        <v>3</v>
      </c>
      <c r="N6" s="6">
        <f>STDEVA(E6:L6)/(SUM(E6:L6)/COUNTIF(E6:L6,"&gt;0"))</f>
        <v>0.13076517467675319</v>
      </c>
      <c r="O6" s="35">
        <f>1/M6*(SUM(E6:L6))</f>
        <v>58.293333333333329</v>
      </c>
      <c r="P6" s="7">
        <v>66.81</v>
      </c>
      <c r="Q6" s="7">
        <v>64.180000000000007</v>
      </c>
      <c r="R6" s="8">
        <v>64.149999999999991</v>
      </c>
      <c r="S6" s="4">
        <v>69.989999999999995</v>
      </c>
      <c r="T6" s="91">
        <f>O6</f>
        <v>58.293333333333329</v>
      </c>
    </row>
    <row r="7" spans="1:20" ht="50.7" x14ac:dyDescent="0.4">
      <c r="A7" s="3" t="s">
        <v>8</v>
      </c>
      <c r="B7" s="3" t="s">
        <v>9</v>
      </c>
      <c r="C7" s="2" t="s">
        <v>156</v>
      </c>
      <c r="D7" s="3" t="s">
        <v>29</v>
      </c>
      <c r="E7" s="35">
        <v>121.67</v>
      </c>
      <c r="F7" s="35">
        <v>80.3</v>
      </c>
      <c r="G7" s="35">
        <v>40</v>
      </c>
      <c r="H7" s="35">
        <v>96</v>
      </c>
      <c r="I7" s="35">
        <v>101.45</v>
      </c>
      <c r="J7" s="35">
        <v>92</v>
      </c>
      <c r="K7" s="35"/>
      <c r="L7" s="35"/>
      <c r="M7" s="5">
        <f>COUNT(E7:L7)</f>
        <v>6</v>
      </c>
      <c r="N7" s="6">
        <f>STDEVA(E7:L7)/(SUM(E7:L7)/COUNTIF(E7:L7,"&gt;0"))</f>
        <v>0.30944684368646314</v>
      </c>
      <c r="O7" s="35">
        <f>1/M7*(SUM(E7:L7))</f>
        <v>88.570000000000007</v>
      </c>
      <c r="P7" s="7">
        <v>95.28</v>
      </c>
      <c r="Q7" s="7">
        <v>94.31</v>
      </c>
      <c r="R7" s="8">
        <v>98.72999999999999</v>
      </c>
      <c r="S7" s="4">
        <v>100.09</v>
      </c>
      <c r="T7" s="91">
        <f>O7</f>
        <v>88.570000000000007</v>
      </c>
    </row>
    <row r="8" spans="1:20" ht="50.7" x14ac:dyDescent="0.4">
      <c r="A8" s="3" t="s">
        <v>8</v>
      </c>
      <c r="B8" s="3" t="s">
        <v>9</v>
      </c>
      <c r="C8" s="2" t="s">
        <v>157</v>
      </c>
      <c r="D8" s="3" t="s">
        <v>29</v>
      </c>
      <c r="E8" s="35"/>
      <c r="F8" s="35">
        <v>108.8</v>
      </c>
      <c r="G8" s="35"/>
      <c r="H8" s="35"/>
      <c r="I8" s="35"/>
      <c r="J8" s="35">
        <v>97</v>
      </c>
      <c r="K8" s="35">
        <v>101.72</v>
      </c>
      <c r="L8" s="35">
        <v>83.31</v>
      </c>
      <c r="M8" s="5">
        <f>COUNT(E8:L8)</f>
        <v>4</v>
      </c>
      <c r="N8" s="6">
        <f>STDEVA(E8:L8)/(SUM(E8:L8)/COUNTIF(E8:L8,"&gt;0"))</f>
        <v>0.11006109348441757</v>
      </c>
      <c r="O8" s="35">
        <f>1/M8*(SUM(E8:L8))</f>
        <v>97.707499999999996</v>
      </c>
      <c r="P8" s="9">
        <v>102.22</v>
      </c>
      <c r="Q8" s="9">
        <v>98.08</v>
      </c>
      <c r="R8" s="8">
        <v>100.06200000000001</v>
      </c>
      <c r="S8" s="4">
        <v>105.76</v>
      </c>
      <c r="T8" s="91">
        <f>O8</f>
        <v>97.707499999999996</v>
      </c>
    </row>
  </sheetData>
  <mergeCells count="11">
    <mergeCell ref="A1:T1"/>
    <mergeCell ref="T3:T4"/>
    <mergeCell ref="N3:N4"/>
    <mergeCell ref="P3:S3"/>
    <mergeCell ref="A3:A4"/>
    <mergeCell ref="B3:B4"/>
    <mergeCell ref="O3:O4"/>
    <mergeCell ref="D3:D4"/>
    <mergeCell ref="M3:M4"/>
    <mergeCell ref="C3:C4"/>
    <mergeCell ref="E3:L3"/>
  </mergeCells>
  <conditionalFormatting sqref="P5:T5">
    <cfRule type="iconSet" priority="6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6:T6">
    <cfRule type="iconSet" priority="4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7:T7">
    <cfRule type="iconSet" priority="2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8:T8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hyperlinks>
    <hyperlink ref="K4" r:id="rId1" display="https://zakupki.gov.ru/epz/contract/printForm/view.html?contractReestrNumber=2690201603122000240"/>
    <hyperlink ref="L4" r:id="rId2" display="https://zakupki.gov.ru/epz/contract/printForm/view.html?contractReestrNumber=2691100199422000220"/>
  </hyperlinks>
  <pageMargins left="0.70866141732283472" right="0.70866141732283472" top="0.74803149606299213" bottom="0.74803149606299213" header="0.31496062992125984" footer="0.31496062992125984"/>
  <pageSetup paperSize="9" scale="60" orientation="landscape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R15"/>
  <sheetViews>
    <sheetView zoomScale="95" zoomScaleNormal="95" workbookViewId="0">
      <selection activeCell="R3" sqref="R3:R11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1.703125" style="1" customWidth="1"/>
    <col min="4" max="4" width="18.703125" style="1" customWidth="1"/>
    <col min="5" max="13" width="9.1171875" style="1"/>
    <col min="14" max="14" width="12" style="10" customWidth="1"/>
    <col min="15" max="15" width="13" style="10" bestFit="1" customWidth="1"/>
    <col min="16" max="16" width="9.87890625" style="10" customWidth="1"/>
    <col min="17" max="17" width="9.1171875" style="10"/>
    <col min="18" max="18" width="14.41015625" style="10" customWidth="1"/>
    <col min="19" max="16384" width="9.1171875" style="1"/>
  </cols>
  <sheetData>
    <row r="1" spans="1:18" x14ac:dyDescent="0.4">
      <c r="A1" s="108" t="s">
        <v>124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3" spans="1:18" s="10" customFormat="1" x14ac:dyDescent="0.4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6</v>
      </c>
      <c r="F3" s="116"/>
      <c r="G3" s="116"/>
      <c r="H3" s="116"/>
      <c r="I3" s="116"/>
      <c r="J3" s="116"/>
      <c r="K3" s="116" t="s">
        <v>4</v>
      </c>
      <c r="L3" s="116" t="s">
        <v>5</v>
      </c>
      <c r="M3" s="116" t="s">
        <v>420</v>
      </c>
      <c r="N3" s="113" t="s">
        <v>10</v>
      </c>
      <c r="O3" s="114"/>
      <c r="P3" s="114"/>
      <c r="Q3" s="115"/>
      <c r="R3" s="117" t="s">
        <v>15</v>
      </c>
    </row>
    <row r="4" spans="1:18" s="10" customFormat="1" ht="63.35" x14ac:dyDescent="0.4">
      <c r="A4" s="116"/>
      <c r="B4" s="116"/>
      <c r="C4" s="116"/>
      <c r="D4" s="116"/>
      <c r="E4" s="86" t="s">
        <v>379</v>
      </c>
      <c r="F4" s="86" t="s">
        <v>387</v>
      </c>
      <c r="G4" s="86" t="s">
        <v>401</v>
      </c>
      <c r="H4" s="86" t="s">
        <v>403</v>
      </c>
      <c r="I4" s="90" t="s">
        <v>415</v>
      </c>
      <c r="J4" s="86" t="s">
        <v>425</v>
      </c>
      <c r="K4" s="116"/>
      <c r="L4" s="116"/>
      <c r="M4" s="116"/>
      <c r="N4" s="63" t="s">
        <v>11</v>
      </c>
      <c r="O4" s="63" t="s">
        <v>12</v>
      </c>
      <c r="P4" s="14" t="s">
        <v>13</v>
      </c>
      <c r="Q4" s="14" t="s">
        <v>14</v>
      </c>
      <c r="R4" s="117"/>
    </row>
    <row r="5" spans="1:18" s="26" customFormat="1" ht="55.5" customHeight="1" x14ac:dyDescent="0.5">
      <c r="A5" s="17" t="s">
        <v>32</v>
      </c>
      <c r="B5" s="2" t="s">
        <v>9</v>
      </c>
      <c r="C5" s="2" t="s">
        <v>33</v>
      </c>
      <c r="D5" s="2" t="s">
        <v>34</v>
      </c>
      <c r="E5" s="35"/>
      <c r="F5" s="35">
        <v>37</v>
      </c>
      <c r="G5" s="35">
        <v>36.89</v>
      </c>
      <c r="H5" s="35">
        <v>25.99</v>
      </c>
      <c r="I5" s="35">
        <v>16.18</v>
      </c>
      <c r="J5" s="35">
        <v>30.97</v>
      </c>
      <c r="K5" s="59">
        <f t="shared" ref="K5:K11" si="0">COUNT(E5:J5)</f>
        <v>5</v>
      </c>
      <c r="L5" s="60">
        <f t="shared" ref="L5:L11" si="1">STDEVA(E5:J5)/(SUM(E5:J5)/COUNTIF(E5:J5,"&gt;0"))</f>
        <v>0.29583908845549067</v>
      </c>
      <c r="M5" s="30">
        <f t="shared" ref="M5:M11" si="2">1/K5*(SUM(E5:J5))</f>
        <v>29.406000000000002</v>
      </c>
      <c r="N5" s="7">
        <v>68.459999999999994</v>
      </c>
      <c r="O5" s="7">
        <v>52.21</v>
      </c>
      <c r="P5" s="7">
        <v>39.566666666666663</v>
      </c>
      <c r="Q5" s="8">
        <v>32.324000000000005</v>
      </c>
      <c r="R5" s="69">
        <f>M5</f>
        <v>29.406000000000002</v>
      </c>
    </row>
    <row r="6" spans="1:18" s="26" customFormat="1" ht="55.5" customHeight="1" x14ac:dyDescent="0.5">
      <c r="A6" s="17" t="s">
        <v>35</v>
      </c>
      <c r="B6" s="2" t="s">
        <v>9</v>
      </c>
      <c r="C6" s="2" t="s">
        <v>36</v>
      </c>
      <c r="D6" s="2" t="s">
        <v>34</v>
      </c>
      <c r="E6" s="35"/>
      <c r="F6" s="35"/>
      <c r="G6" s="35">
        <v>24.59</v>
      </c>
      <c r="H6" s="35">
        <v>18</v>
      </c>
      <c r="I6" s="35">
        <v>15.85</v>
      </c>
      <c r="J6" s="35">
        <v>19.88</v>
      </c>
      <c r="K6" s="59">
        <f t="shared" si="0"/>
        <v>4</v>
      </c>
      <c r="L6" s="60">
        <f t="shared" si="1"/>
        <v>0.19018235396325003</v>
      </c>
      <c r="M6" s="30">
        <f t="shared" si="2"/>
        <v>19.580000000000002</v>
      </c>
      <c r="N6" s="7">
        <v>115.98</v>
      </c>
      <c r="O6" s="7">
        <v>51.13</v>
      </c>
      <c r="P6" s="7">
        <v>39.656666666666666</v>
      </c>
      <c r="Q6" s="8">
        <v>26.272500000000001</v>
      </c>
      <c r="R6" s="69">
        <f>M6</f>
        <v>19.580000000000002</v>
      </c>
    </row>
    <row r="7" spans="1:18" s="26" customFormat="1" ht="55.5" customHeight="1" x14ac:dyDescent="0.5">
      <c r="A7" s="17" t="s">
        <v>37</v>
      </c>
      <c r="B7" s="2" t="s">
        <v>9</v>
      </c>
      <c r="C7" s="2" t="s">
        <v>38</v>
      </c>
      <c r="D7" s="2" t="s">
        <v>39</v>
      </c>
      <c r="E7" s="35">
        <v>350</v>
      </c>
      <c r="F7" s="35"/>
      <c r="G7" s="35">
        <v>229.29</v>
      </c>
      <c r="H7" s="35">
        <v>198.55</v>
      </c>
      <c r="I7" s="35"/>
      <c r="J7" s="35">
        <v>259.02999999999997</v>
      </c>
      <c r="K7" s="59">
        <f t="shared" si="0"/>
        <v>4</v>
      </c>
      <c r="L7" s="60">
        <f t="shared" si="1"/>
        <v>0.25216225347803745</v>
      </c>
      <c r="M7" s="30">
        <f t="shared" si="2"/>
        <v>259.21749999999997</v>
      </c>
      <c r="N7" s="7">
        <v>359.55</v>
      </c>
      <c r="O7" s="7">
        <v>258.74</v>
      </c>
      <c r="P7" s="7">
        <v>253.07200000000003</v>
      </c>
      <c r="Q7" s="8">
        <v>239.86750000000001</v>
      </c>
      <c r="R7" s="69">
        <f>M7</f>
        <v>259.21749999999997</v>
      </c>
    </row>
    <row r="8" spans="1:18" s="26" customFormat="1" ht="72" customHeight="1" x14ac:dyDescent="0.5">
      <c r="A8" s="17" t="s">
        <v>42</v>
      </c>
      <c r="B8" s="2" t="s">
        <v>9</v>
      </c>
      <c r="C8" s="2" t="s">
        <v>43</v>
      </c>
      <c r="D8" s="2" t="s">
        <v>44</v>
      </c>
      <c r="E8" s="35">
        <v>270</v>
      </c>
      <c r="F8" s="35"/>
      <c r="G8" s="35">
        <v>231.89</v>
      </c>
      <c r="H8" s="35"/>
      <c r="I8" s="35"/>
      <c r="J8" s="35">
        <v>201.37</v>
      </c>
      <c r="K8" s="59">
        <f t="shared" si="0"/>
        <v>3</v>
      </c>
      <c r="L8" s="60">
        <f t="shared" si="1"/>
        <v>0.14668065414253834</v>
      </c>
      <c r="M8" s="30">
        <f t="shared" si="2"/>
        <v>234.42</v>
      </c>
      <c r="N8" s="9">
        <v>250.94</v>
      </c>
      <c r="O8" s="9">
        <v>108.67</v>
      </c>
      <c r="P8" s="9">
        <v>150.66666666666666</v>
      </c>
      <c r="Q8" s="8">
        <v>139.46333333333331</v>
      </c>
      <c r="R8" s="69">
        <f t="shared" ref="R8:R10" si="3">M8</f>
        <v>234.42</v>
      </c>
    </row>
    <row r="9" spans="1:18" s="26" customFormat="1" ht="55.5" customHeight="1" x14ac:dyDescent="0.5">
      <c r="A9" s="20" t="s">
        <v>45</v>
      </c>
      <c r="B9" s="23" t="s">
        <v>9</v>
      </c>
      <c r="C9" s="23" t="s">
        <v>33</v>
      </c>
      <c r="D9" s="23" t="s">
        <v>34</v>
      </c>
      <c r="E9" s="35">
        <v>49</v>
      </c>
      <c r="F9" s="35"/>
      <c r="G9" s="35">
        <v>38.19</v>
      </c>
      <c r="H9" s="35"/>
      <c r="I9" s="35"/>
      <c r="J9" s="35">
        <v>40.270000000000003</v>
      </c>
      <c r="K9" s="59">
        <f t="shared" si="0"/>
        <v>3</v>
      </c>
      <c r="L9" s="60">
        <f t="shared" si="1"/>
        <v>0.13500200835681236</v>
      </c>
      <c r="M9" s="30">
        <f t="shared" si="2"/>
        <v>42.486666666666665</v>
      </c>
      <c r="N9" s="9">
        <v>76.02</v>
      </c>
      <c r="O9" s="9">
        <v>68.650000000000006</v>
      </c>
      <c r="P9" s="9">
        <v>46.114000000000004</v>
      </c>
      <c r="Q9" s="8">
        <v>32.792500000000004</v>
      </c>
      <c r="R9" s="69">
        <f t="shared" si="3"/>
        <v>42.486666666666665</v>
      </c>
    </row>
    <row r="10" spans="1:18" s="26" customFormat="1" ht="55.5" customHeight="1" x14ac:dyDescent="0.5">
      <c r="A10" s="28" t="s">
        <v>46</v>
      </c>
      <c r="B10" s="29" t="s">
        <v>9</v>
      </c>
      <c r="C10" s="29" t="s">
        <v>47</v>
      </c>
      <c r="D10" s="29" t="s">
        <v>34</v>
      </c>
      <c r="E10" s="35">
        <v>49</v>
      </c>
      <c r="F10" s="35"/>
      <c r="G10" s="35">
        <v>57.89</v>
      </c>
      <c r="H10" s="35">
        <v>57.7</v>
      </c>
      <c r="I10" s="35"/>
      <c r="J10" s="35">
        <v>54.16</v>
      </c>
      <c r="K10" s="59">
        <f t="shared" si="0"/>
        <v>4</v>
      </c>
      <c r="L10" s="60">
        <f t="shared" si="1"/>
        <v>7.6098071202996526E-2</v>
      </c>
      <c r="M10" s="30">
        <f t="shared" si="2"/>
        <v>54.6875</v>
      </c>
      <c r="N10" s="7">
        <v>60.03</v>
      </c>
      <c r="O10" s="7">
        <v>53.52</v>
      </c>
      <c r="P10" s="7">
        <v>43.322000000000003</v>
      </c>
      <c r="Q10" s="8">
        <v>31.087499999999999</v>
      </c>
      <c r="R10" s="69">
        <f t="shared" si="3"/>
        <v>54.6875</v>
      </c>
    </row>
    <row r="11" spans="1:18" s="26" customFormat="1" ht="55.5" customHeight="1" x14ac:dyDescent="0.5">
      <c r="A11" s="17" t="s">
        <v>48</v>
      </c>
      <c r="B11" s="2" t="s">
        <v>9</v>
      </c>
      <c r="C11" s="2" t="s">
        <v>49</v>
      </c>
      <c r="D11" s="2" t="s">
        <v>50</v>
      </c>
      <c r="E11" s="35">
        <v>270</v>
      </c>
      <c r="F11" s="35"/>
      <c r="G11" s="35">
        <v>263.19</v>
      </c>
      <c r="H11" s="35"/>
      <c r="I11" s="35"/>
      <c r="J11" s="35">
        <v>180.83</v>
      </c>
      <c r="K11" s="59">
        <f t="shared" si="0"/>
        <v>3</v>
      </c>
      <c r="L11" s="60">
        <f t="shared" si="1"/>
        <v>0.20853777302931051</v>
      </c>
      <c r="M11" s="30">
        <f t="shared" si="2"/>
        <v>238.00666666666669</v>
      </c>
      <c r="N11" s="9">
        <v>185.94</v>
      </c>
      <c r="O11" s="9">
        <v>117.59</v>
      </c>
      <c r="P11" s="9">
        <v>160.11500000000001</v>
      </c>
      <c r="Q11" s="8">
        <v>135.66333333333333</v>
      </c>
      <c r="R11" s="69">
        <v>180.83</v>
      </c>
    </row>
    <row r="12" spans="1:18" x14ac:dyDescent="0.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8" x14ac:dyDescent="0.4">
      <c r="A13" s="10"/>
      <c r="B13" s="10"/>
      <c r="C13" s="10"/>
      <c r="D13" s="10"/>
    </row>
    <row r="14" spans="1:18" x14ac:dyDescent="0.4">
      <c r="A14" s="10"/>
      <c r="B14" s="10"/>
      <c r="C14" s="10"/>
      <c r="D14" s="10"/>
    </row>
    <row r="15" spans="1:18" x14ac:dyDescent="0.4">
      <c r="A15" s="10"/>
      <c r="B15" s="10"/>
      <c r="C15" s="10"/>
      <c r="D15" s="10"/>
    </row>
  </sheetData>
  <mergeCells count="11">
    <mergeCell ref="A1:R1"/>
    <mergeCell ref="R3:R4"/>
    <mergeCell ref="A3:A4"/>
    <mergeCell ref="B3:B4"/>
    <mergeCell ref="C3:C4"/>
    <mergeCell ref="D3:D4"/>
    <mergeCell ref="E3:J3"/>
    <mergeCell ref="K3:K4"/>
    <mergeCell ref="L3:L4"/>
    <mergeCell ref="M3:M4"/>
    <mergeCell ref="N3:Q3"/>
  </mergeCells>
  <conditionalFormatting sqref="N5:R5">
    <cfRule type="iconSet" priority="10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11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6:R6">
    <cfRule type="iconSet" priority="8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7:R7">
    <cfRule type="iconSet" priority="6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8:R11">
    <cfRule type="iconSet" priority="22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N5:Q11">
    <cfRule type="iconSet" priority="23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N5:R11">
    <cfRule type="iconSet" priority="25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26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2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hyperlinks>
    <hyperlink ref="I4" r:id="rId1" display="https://zakupki.gov.ru/epz/contract/printForm/view.html?contractReestrNumber=2690300574822000299"/>
  </hyperlinks>
  <pageMargins left="0.70866141732283472" right="0.70866141732283472" top="0.74803149606299213" bottom="0.74803149606299213" header="0.31496062992125984" footer="0.31496062992125984"/>
  <pageSetup paperSize="9" scale="64" orientation="landscape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topLeftCell="D1" zoomScale="120" zoomScaleNormal="120" workbookViewId="0">
      <selection activeCell="L14" sqref="L14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0.5859375" style="1" customWidth="1"/>
    <col min="4" max="4" width="18.703125" style="1" customWidth="1"/>
    <col min="5" max="12" width="9.1171875" style="1"/>
    <col min="13" max="13" width="12" style="10" customWidth="1"/>
    <col min="14" max="14" width="13" style="10" bestFit="1" customWidth="1"/>
    <col min="15" max="15" width="9.87890625" style="10" customWidth="1"/>
    <col min="16" max="16" width="9.1171875" style="10"/>
    <col min="17" max="17" width="15.1171875" style="10" customWidth="1"/>
    <col min="18" max="16384" width="9.1171875" style="1"/>
  </cols>
  <sheetData>
    <row r="1" spans="1:17" x14ac:dyDescent="0.4">
      <c r="A1" s="108" t="s">
        <v>126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3" spans="1:17" s="10" customFormat="1" x14ac:dyDescent="0.4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6</v>
      </c>
      <c r="F3" s="116"/>
      <c r="G3" s="116"/>
      <c r="H3" s="116"/>
      <c r="I3" s="116"/>
      <c r="J3" s="116" t="s">
        <v>4</v>
      </c>
      <c r="K3" s="116" t="s">
        <v>5</v>
      </c>
      <c r="L3" s="116" t="s">
        <v>421</v>
      </c>
      <c r="M3" s="118" t="s">
        <v>10</v>
      </c>
      <c r="N3" s="118"/>
      <c r="O3" s="118"/>
      <c r="P3" s="118"/>
      <c r="Q3" s="117" t="s">
        <v>15</v>
      </c>
    </row>
    <row r="4" spans="1:17" s="10" customFormat="1" ht="50.7" x14ac:dyDescent="0.4">
      <c r="A4" s="116"/>
      <c r="B4" s="116"/>
      <c r="C4" s="116"/>
      <c r="D4" s="116"/>
      <c r="E4" s="86" t="s">
        <v>387</v>
      </c>
      <c r="F4" s="86" t="s">
        <v>401</v>
      </c>
      <c r="G4" s="89" t="s">
        <v>403</v>
      </c>
      <c r="H4" s="89" t="s">
        <v>416</v>
      </c>
      <c r="I4" s="86" t="s">
        <v>426</v>
      </c>
      <c r="J4" s="116"/>
      <c r="K4" s="116"/>
      <c r="L4" s="116"/>
      <c r="M4" s="63" t="s">
        <v>11</v>
      </c>
      <c r="N4" s="63" t="s">
        <v>12</v>
      </c>
      <c r="O4" s="14" t="s">
        <v>13</v>
      </c>
      <c r="P4" s="14" t="s">
        <v>14</v>
      </c>
      <c r="Q4" s="117"/>
    </row>
    <row r="5" spans="1:17" s="37" customFormat="1" ht="55.5" customHeight="1" x14ac:dyDescent="0.5">
      <c r="A5" s="36" t="s">
        <v>40</v>
      </c>
      <c r="B5" s="3" t="s">
        <v>9</v>
      </c>
      <c r="C5" s="2" t="s">
        <v>41</v>
      </c>
      <c r="D5" s="3" t="s">
        <v>34</v>
      </c>
      <c r="E5" s="35">
        <v>40</v>
      </c>
      <c r="F5" s="35">
        <v>25.19</v>
      </c>
      <c r="G5" s="35">
        <v>26.97</v>
      </c>
      <c r="H5" s="35">
        <v>37.909999999999997</v>
      </c>
      <c r="I5" s="35">
        <v>27.15</v>
      </c>
      <c r="J5" s="59">
        <f>COUNT(E5:I5)</f>
        <v>5</v>
      </c>
      <c r="K5" s="60">
        <f>STDEVA(E5:I5)/(SUM(E5:I5)/COUNTIF(E5:I5,"&gt;0"))</f>
        <v>0.22066831197324807</v>
      </c>
      <c r="L5" s="35">
        <f>1/J5*(SUM(E5:I5))</f>
        <v>31.444000000000003</v>
      </c>
      <c r="M5" s="7">
        <v>60.33</v>
      </c>
      <c r="N5" s="7">
        <v>64.239999999999995</v>
      </c>
      <c r="O5" s="7">
        <v>36.066666666666663</v>
      </c>
      <c r="P5" s="8">
        <v>32.267499999999998</v>
      </c>
      <c r="Q5" s="66">
        <v>27.15</v>
      </c>
    </row>
  </sheetData>
  <mergeCells count="11">
    <mergeCell ref="A1:Q1"/>
    <mergeCell ref="Q3:Q4"/>
    <mergeCell ref="A3:A4"/>
    <mergeCell ref="B3:B4"/>
    <mergeCell ref="C3:C4"/>
    <mergeCell ref="D3:D4"/>
    <mergeCell ref="E3:I3"/>
    <mergeCell ref="J3:J4"/>
    <mergeCell ref="K3:K4"/>
    <mergeCell ref="L3:L4"/>
    <mergeCell ref="M3:P3"/>
  </mergeCells>
  <conditionalFormatting sqref="M5:Q5">
    <cfRule type="iconSet" priority="17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M5:P5">
    <cfRule type="iconSet" priority="18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M5:Q5">
    <cfRule type="iconSet" priority="19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20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2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opLeftCell="D16" zoomScaleNormal="100" workbookViewId="0">
      <selection activeCell="N5" sqref="N5"/>
    </sheetView>
  </sheetViews>
  <sheetFormatPr defaultColWidth="9.1171875" defaultRowHeight="12.7" x14ac:dyDescent="0.4"/>
  <cols>
    <col min="1" max="1" width="19.29296875" style="1" customWidth="1"/>
    <col min="2" max="2" width="9.1171875" style="1"/>
    <col min="3" max="3" width="31.703125" style="1" customWidth="1"/>
    <col min="4" max="4" width="15.5859375" style="1" customWidth="1"/>
    <col min="5" max="15" width="9.1171875" style="1"/>
    <col min="16" max="16" width="12" style="1" customWidth="1"/>
    <col min="17" max="17" width="13" style="1" bestFit="1" customWidth="1"/>
    <col min="18" max="18" width="9.87890625" style="1" customWidth="1"/>
    <col min="19" max="19" width="9.1171875" style="1"/>
    <col min="20" max="20" width="13.703125" style="1" customWidth="1"/>
    <col min="21" max="16384" width="9.1171875" style="1"/>
  </cols>
  <sheetData>
    <row r="1" spans="1:20" x14ac:dyDescent="0.4">
      <c r="A1" s="108" t="s">
        <v>220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3" spans="1:20" s="10" customFormat="1" x14ac:dyDescent="0.4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6</v>
      </c>
      <c r="F3" s="116"/>
      <c r="G3" s="116"/>
      <c r="H3" s="116"/>
      <c r="I3" s="116"/>
      <c r="J3" s="116"/>
      <c r="K3" s="116"/>
      <c r="L3" s="116"/>
      <c r="M3" s="116" t="s">
        <v>4</v>
      </c>
      <c r="N3" s="116" t="s">
        <v>5</v>
      </c>
      <c r="O3" s="116" t="s">
        <v>421</v>
      </c>
      <c r="P3" s="118" t="s">
        <v>10</v>
      </c>
      <c r="Q3" s="118"/>
      <c r="R3" s="118"/>
      <c r="S3" s="118"/>
      <c r="T3" s="117" t="s">
        <v>15</v>
      </c>
    </row>
    <row r="4" spans="1:20" s="10" customFormat="1" ht="139.35" x14ac:dyDescent="0.4">
      <c r="A4" s="116"/>
      <c r="B4" s="116"/>
      <c r="C4" s="116"/>
      <c r="D4" s="116"/>
      <c r="E4" s="87" t="s">
        <v>380</v>
      </c>
      <c r="F4" s="87" t="s">
        <v>383</v>
      </c>
      <c r="G4" s="87" t="s">
        <v>403</v>
      </c>
      <c r="H4" s="97" t="s">
        <v>401</v>
      </c>
      <c r="I4" s="98" t="s">
        <v>406</v>
      </c>
      <c r="J4" s="98" t="s">
        <v>408</v>
      </c>
      <c r="K4" s="87" t="s">
        <v>407</v>
      </c>
      <c r="L4" s="87" t="s">
        <v>423</v>
      </c>
      <c r="M4" s="116"/>
      <c r="N4" s="116"/>
      <c r="O4" s="116"/>
      <c r="P4" s="63" t="s">
        <v>11</v>
      </c>
      <c r="Q4" s="63" t="s">
        <v>12</v>
      </c>
      <c r="R4" s="14" t="s">
        <v>13</v>
      </c>
      <c r="S4" s="14" t="s">
        <v>14</v>
      </c>
      <c r="T4" s="117"/>
    </row>
    <row r="5" spans="1:20" s="26" customFormat="1" ht="78" customHeight="1" x14ac:dyDescent="0.5">
      <c r="A5" s="2" t="s">
        <v>221</v>
      </c>
      <c r="B5" s="2" t="s">
        <v>9</v>
      </c>
      <c r="C5" s="2" t="s">
        <v>222</v>
      </c>
      <c r="D5" s="2" t="s">
        <v>223</v>
      </c>
      <c r="E5" s="35">
        <v>160</v>
      </c>
      <c r="F5" s="35">
        <v>150</v>
      </c>
      <c r="G5" s="35">
        <v>224.75</v>
      </c>
      <c r="H5" s="35"/>
      <c r="I5" s="35"/>
      <c r="J5" s="35"/>
      <c r="K5" s="35"/>
      <c r="L5" s="35">
        <v>244.09</v>
      </c>
      <c r="M5" s="59">
        <f>COUNT(E5:L5)</f>
        <v>4</v>
      </c>
      <c r="N5" s="60">
        <f>STDEVA(E5:L5)/(SUM(E5:L5)/COUNTIF(E5:L5,"&gt;0"))</f>
        <v>0.23987840377198066</v>
      </c>
      <c r="O5" s="30">
        <f>1/M5*(SUM(E5:L5))</f>
        <v>194.71</v>
      </c>
      <c r="P5" s="9">
        <v>156.88</v>
      </c>
      <c r="Q5" s="9">
        <v>164.62</v>
      </c>
      <c r="R5" s="8">
        <v>153.33333333333331</v>
      </c>
      <c r="S5" s="8">
        <v>153.33333333333331</v>
      </c>
      <c r="T5" s="69">
        <f>O5</f>
        <v>194.71</v>
      </c>
    </row>
    <row r="6" spans="1:20" s="26" customFormat="1" ht="78.75" customHeight="1" x14ac:dyDescent="0.5">
      <c r="A6" s="2" t="s">
        <v>224</v>
      </c>
      <c r="B6" s="2" t="s">
        <v>9</v>
      </c>
      <c r="C6" s="2" t="s">
        <v>225</v>
      </c>
      <c r="D6" s="2" t="s">
        <v>223</v>
      </c>
      <c r="E6" s="35">
        <v>150</v>
      </c>
      <c r="F6" s="35">
        <v>160</v>
      </c>
      <c r="G6" s="35"/>
      <c r="H6" s="35"/>
      <c r="I6" s="35"/>
      <c r="J6" s="35"/>
      <c r="K6" s="35"/>
      <c r="L6" s="35">
        <v>244.09</v>
      </c>
      <c r="M6" s="59">
        <f t="shared" ref="M6:M11" si="0">COUNT(E6:L6)</f>
        <v>3</v>
      </c>
      <c r="N6" s="60">
        <f t="shared" ref="N6:N11" si="1">STDEVA(E6:L6)/(SUM(E6:L6)/COUNTIF(E6:L6,"&gt;0"))</f>
        <v>0.27980247195091268</v>
      </c>
      <c r="O6" s="30">
        <f t="shared" ref="O6:O11" si="2">1/M6*(SUM(E6:L6))</f>
        <v>184.69666666666666</v>
      </c>
      <c r="P6" s="9">
        <v>164.38</v>
      </c>
      <c r="Q6" s="9">
        <v>174.62</v>
      </c>
      <c r="R6" s="8">
        <v>163.33333333333331</v>
      </c>
      <c r="S6" s="8">
        <v>163.33333333333331</v>
      </c>
      <c r="T6" s="69">
        <f>O6</f>
        <v>184.69666666666666</v>
      </c>
    </row>
    <row r="7" spans="1:20" s="26" customFormat="1" ht="57" customHeight="1" x14ac:dyDescent="0.5">
      <c r="A7" s="2" t="s">
        <v>226</v>
      </c>
      <c r="B7" s="2" t="s">
        <v>9</v>
      </c>
      <c r="C7" s="2" t="s">
        <v>227</v>
      </c>
      <c r="D7" s="2" t="s">
        <v>228</v>
      </c>
      <c r="E7" s="35">
        <v>150</v>
      </c>
      <c r="F7" s="35">
        <v>160</v>
      </c>
      <c r="G7" s="35">
        <v>140.94</v>
      </c>
      <c r="H7" s="35"/>
      <c r="I7" s="35"/>
      <c r="J7" s="35"/>
      <c r="K7" s="35"/>
      <c r="L7" s="35">
        <v>244.09</v>
      </c>
      <c r="M7" s="59">
        <f t="shared" si="0"/>
        <v>4</v>
      </c>
      <c r="N7" s="60">
        <f t="shared" si="1"/>
        <v>0.27354283086384207</v>
      </c>
      <c r="O7" s="30">
        <f t="shared" si="2"/>
        <v>173.75749999999999</v>
      </c>
      <c r="P7" s="9">
        <v>169.38</v>
      </c>
      <c r="Q7" s="9">
        <v>183.37</v>
      </c>
      <c r="R7" s="8">
        <v>173.33333333333331</v>
      </c>
      <c r="S7" s="8">
        <v>173.33333333333331</v>
      </c>
      <c r="T7" s="69">
        <f>O7</f>
        <v>173.75749999999999</v>
      </c>
    </row>
    <row r="8" spans="1:20" s="26" customFormat="1" ht="63" customHeight="1" x14ac:dyDescent="0.5">
      <c r="A8" s="2" t="s">
        <v>229</v>
      </c>
      <c r="B8" s="2" t="s">
        <v>9</v>
      </c>
      <c r="C8" s="2" t="s">
        <v>230</v>
      </c>
      <c r="D8" s="2" t="s">
        <v>231</v>
      </c>
      <c r="E8" s="35">
        <v>140</v>
      </c>
      <c r="F8" s="35">
        <v>120</v>
      </c>
      <c r="G8" s="35"/>
      <c r="H8" s="35">
        <v>191.44</v>
      </c>
      <c r="I8" s="35"/>
      <c r="J8" s="35"/>
      <c r="K8" s="35"/>
      <c r="L8" s="35"/>
      <c r="M8" s="59">
        <f t="shared" si="0"/>
        <v>3</v>
      </c>
      <c r="N8" s="60">
        <f t="shared" si="1"/>
        <v>0.24491628371988944</v>
      </c>
      <c r="O8" s="30">
        <f t="shared" si="2"/>
        <v>150.47999999999999</v>
      </c>
      <c r="P8" s="9">
        <v>136.66999999999999</v>
      </c>
      <c r="Q8" s="9">
        <v>130</v>
      </c>
      <c r="R8" s="8">
        <v>139</v>
      </c>
      <c r="S8" s="8">
        <v>139</v>
      </c>
      <c r="T8" s="69">
        <f>O8</f>
        <v>150.47999999999999</v>
      </c>
    </row>
    <row r="9" spans="1:20" s="26" customFormat="1" ht="114" x14ac:dyDescent="0.5">
      <c r="A9" s="2" t="s">
        <v>232</v>
      </c>
      <c r="B9" s="2" t="s">
        <v>9</v>
      </c>
      <c r="C9" s="2" t="s">
        <v>233</v>
      </c>
      <c r="D9" s="2" t="s">
        <v>234</v>
      </c>
      <c r="E9" s="35">
        <v>110</v>
      </c>
      <c r="F9" s="35">
        <v>180</v>
      </c>
      <c r="G9" s="35"/>
      <c r="H9" s="35">
        <v>159.99</v>
      </c>
      <c r="I9" s="35"/>
      <c r="J9" s="35"/>
      <c r="K9" s="35"/>
      <c r="L9" s="35">
        <v>244.09</v>
      </c>
      <c r="M9" s="59">
        <f t="shared" si="0"/>
        <v>4</v>
      </c>
      <c r="N9" s="60">
        <f t="shared" si="1"/>
        <v>0.31983429804970576</v>
      </c>
      <c r="O9" s="30">
        <f t="shared" si="2"/>
        <v>173.52</v>
      </c>
      <c r="P9" s="9">
        <v>160.63</v>
      </c>
      <c r="Q9" s="9">
        <v>128.33000000000001</v>
      </c>
      <c r="R9" s="8">
        <v>148.33333333333331</v>
      </c>
      <c r="S9" s="8">
        <v>148.33333333333331</v>
      </c>
      <c r="T9" s="69">
        <f t="shared" ref="T9:T21" si="3">O9</f>
        <v>173.52</v>
      </c>
    </row>
    <row r="10" spans="1:20" s="26" customFormat="1" ht="63.35" x14ac:dyDescent="0.5">
      <c r="A10" s="2" t="s">
        <v>235</v>
      </c>
      <c r="B10" s="19" t="s">
        <v>9</v>
      </c>
      <c r="C10" s="2" t="s">
        <v>236</v>
      </c>
      <c r="D10" s="2" t="s">
        <v>234</v>
      </c>
      <c r="E10" s="35">
        <v>120</v>
      </c>
      <c r="F10" s="35">
        <v>180</v>
      </c>
      <c r="G10" s="35">
        <v>159</v>
      </c>
      <c r="H10" s="35"/>
      <c r="I10" s="35"/>
      <c r="J10" s="35"/>
      <c r="K10" s="35"/>
      <c r="L10" s="35">
        <v>244.09</v>
      </c>
      <c r="M10" s="59">
        <f t="shared" si="0"/>
        <v>4</v>
      </c>
      <c r="N10" s="60">
        <f t="shared" si="1"/>
        <v>0.29519880063263387</v>
      </c>
      <c r="O10" s="30">
        <f t="shared" si="2"/>
        <v>175.77250000000001</v>
      </c>
      <c r="P10" s="9">
        <v>150</v>
      </c>
      <c r="Q10" s="9">
        <v>136.66999999999999</v>
      </c>
      <c r="R10" s="8">
        <v>163.33333333333331</v>
      </c>
      <c r="S10" s="8">
        <v>163.33333333333331</v>
      </c>
      <c r="T10" s="69">
        <f t="shared" si="3"/>
        <v>175.77250000000001</v>
      </c>
    </row>
    <row r="11" spans="1:20" s="26" customFormat="1" ht="56.25" customHeight="1" x14ac:dyDescent="0.5">
      <c r="A11" s="2" t="s">
        <v>237</v>
      </c>
      <c r="B11" s="2" t="s">
        <v>9</v>
      </c>
      <c r="C11" s="2" t="s">
        <v>238</v>
      </c>
      <c r="D11" s="2" t="s">
        <v>239</v>
      </c>
      <c r="E11" s="35">
        <v>130</v>
      </c>
      <c r="F11" s="35">
        <v>150</v>
      </c>
      <c r="G11" s="35"/>
      <c r="H11" s="35">
        <v>168.49</v>
      </c>
      <c r="I11" s="35"/>
      <c r="J11" s="35"/>
      <c r="K11" s="35"/>
      <c r="L11" s="35"/>
      <c r="M11" s="59">
        <f t="shared" si="0"/>
        <v>3</v>
      </c>
      <c r="N11" s="60">
        <f t="shared" si="1"/>
        <v>0.12876498426249874</v>
      </c>
      <c r="O11" s="30">
        <f t="shared" si="2"/>
        <v>149.49666666666667</v>
      </c>
      <c r="P11" s="9">
        <v>182.25</v>
      </c>
      <c r="Q11" s="9">
        <v>160</v>
      </c>
      <c r="R11" s="8">
        <v>160</v>
      </c>
      <c r="S11" s="8">
        <v>160</v>
      </c>
      <c r="T11" s="69">
        <f t="shared" si="3"/>
        <v>149.49666666666667</v>
      </c>
    </row>
    <row r="12" spans="1:20" s="26" customFormat="1" ht="63.35" x14ac:dyDescent="0.5">
      <c r="A12" s="2" t="s">
        <v>237</v>
      </c>
      <c r="B12" s="2" t="s">
        <v>9</v>
      </c>
      <c r="C12" s="2" t="s">
        <v>240</v>
      </c>
      <c r="D12" s="2" t="s">
        <v>241</v>
      </c>
      <c r="E12" s="96">
        <v>130</v>
      </c>
      <c r="F12" s="96">
        <v>150</v>
      </c>
      <c r="G12" s="96">
        <v>159</v>
      </c>
      <c r="H12" s="59"/>
      <c r="I12" s="59"/>
      <c r="J12" s="59"/>
      <c r="K12" s="59"/>
      <c r="L12" s="59"/>
      <c r="M12" s="59">
        <f t="shared" ref="M12:M21" si="4">COUNT(E12:L12)</f>
        <v>3</v>
      </c>
      <c r="N12" s="60">
        <f t="shared" ref="N12:N21" si="5">STDEVA(E12:L12)/(SUM(E12:L12)/COUNTIF(E12:L12,"&gt;0"))</f>
        <v>0.10143710286201513</v>
      </c>
      <c r="O12" s="30">
        <f t="shared" ref="O12:O21" si="6">1/M12*(SUM(E12:L12))</f>
        <v>146.33333333333331</v>
      </c>
      <c r="P12" s="4">
        <v>190.75</v>
      </c>
      <c r="Q12" s="4">
        <v>156.66999999999999</v>
      </c>
      <c r="R12" s="4">
        <v>160</v>
      </c>
      <c r="S12" s="4">
        <v>160</v>
      </c>
      <c r="T12" s="69">
        <f t="shared" si="3"/>
        <v>146.33333333333331</v>
      </c>
    </row>
    <row r="13" spans="1:20" s="26" customFormat="1" ht="114" x14ac:dyDescent="0.5">
      <c r="A13" s="2" t="s">
        <v>262</v>
      </c>
      <c r="B13" s="2" t="s">
        <v>9</v>
      </c>
      <c r="C13" s="2" t="s">
        <v>242</v>
      </c>
      <c r="D13" s="2" t="s">
        <v>243</v>
      </c>
      <c r="E13" s="96">
        <v>100</v>
      </c>
      <c r="F13" s="96"/>
      <c r="G13" s="96">
        <v>129</v>
      </c>
      <c r="H13" s="59">
        <v>181.99</v>
      </c>
      <c r="I13" s="59"/>
      <c r="J13" s="59"/>
      <c r="K13" s="59"/>
      <c r="L13" s="59"/>
      <c r="M13" s="59">
        <f t="shared" si="4"/>
        <v>3</v>
      </c>
      <c r="N13" s="60">
        <f t="shared" si="5"/>
        <v>0.30348063014701432</v>
      </c>
      <c r="O13" s="30">
        <f t="shared" si="6"/>
        <v>136.99666666666667</v>
      </c>
      <c r="P13" s="4">
        <v>126.37</v>
      </c>
      <c r="Q13" s="4">
        <v>145</v>
      </c>
      <c r="R13" s="4">
        <v>141.33333333333331</v>
      </c>
      <c r="S13" s="4">
        <v>141.33333333333331</v>
      </c>
      <c r="T13" s="69">
        <f t="shared" si="3"/>
        <v>136.99666666666667</v>
      </c>
    </row>
    <row r="14" spans="1:20" s="26" customFormat="1" ht="57.75" customHeight="1" x14ac:dyDescent="0.5">
      <c r="A14" s="2" t="s">
        <v>244</v>
      </c>
      <c r="B14" s="2" t="s">
        <v>9</v>
      </c>
      <c r="C14" s="2" t="s">
        <v>245</v>
      </c>
      <c r="D14" s="2" t="s">
        <v>246</v>
      </c>
      <c r="E14" s="96">
        <v>160</v>
      </c>
      <c r="F14" s="96">
        <v>280</v>
      </c>
      <c r="G14" s="59"/>
      <c r="H14" s="59"/>
      <c r="I14" s="59"/>
      <c r="J14" s="59"/>
      <c r="K14" s="59">
        <v>183.82</v>
      </c>
      <c r="L14" s="59"/>
      <c r="M14" s="59">
        <f t="shared" si="4"/>
        <v>3</v>
      </c>
      <c r="N14" s="60">
        <f t="shared" si="5"/>
        <v>0.30553103855815866</v>
      </c>
      <c r="O14" s="30">
        <f t="shared" si="6"/>
        <v>207.93999999999997</v>
      </c>
      <c r="P14" s="4">
        <v>184.75</v>
      </c>
      <c r="Q14" s="4">
        <v>173.33</v>
      </c>
      <c r="R14" s="4">
        <v>180</v>
      </c>
      <c r="S14" s="4">
        <v>180</v>
      </c>
      <c r="T14" s="69">
        <f t="shared" si="3"/>
        <v>207.93999999999997</v>
      </c>
    </row>
    <row r="15" spans="1:20" s="26" customFormat="1" ht="63.35" x14ac:dyDescent="0.5">
      <c r="A15" s="2" t="s">
        <v>247</v>
      </c>
      <c r="B15" s="2" t="s">
        <v>9</v>
      </c>
      <c r="C15" s="2" t="s">
        <v>248</v>
      </c>
      <c r="D15" s="2" t="s">
        <v>249</v>
      </c>
      <c r="E15" s="96">
        <v>160</v>
      </c>
      <c r="F15" s="96">
        <v>150</v>
      </c>
      <c r="G15" s="59"/>
      <c r="H15" s="59"/>
      <c r="I15" s="59"/>
      <c r="J15" s="59">
        <v>139.43</v>
      </c>
      <c r="K15" s="59"/>
      <c r="L15" s="59"/>
      <c r="M15" s="59">
        <f t="shared" si="4"/>
        <v>3</v>
      </c>
      <c r="N15" s="60">
        <f t="shared" si="5"/>
        <v>6.866241341049209E-2</v>
      </c>
      <c r="O15" s="30">
        <f t="shared" si="6"/>
        <v>149.81</v>
      </c>
      <c r="P15" s="4">
        <v>179.25</v>
      </c>
      <c r="Q15" s="4">
        <v>156.66999999999999</v>
      </c>
      <c r="R15" s="4">
        <v>170.16499999999999</v>
      </c>
      <c r="S15" s="4">
        <v>170.16499999999999</v>
      </c>
      <c r="T15" s="69">
        <f t="shared" si="3"/>
        <v>149.81</v>
      </c>
    </row>
    <row r="16" spans="1:20" s="26" customFormat="1" ht="88.7" x14ac:dyDescent="0.5">
      <c r="A16" s="2" t="s">
        <v>250</v>
      </c>
      <c r="B16" s="2" t="s">
        <v>133</v>
      </c>
      <c r="C16" s="2" t="s">
        <v>261</v>
      </c>
      <c r="D16" s="2" t="s">
        <v>251</v>
      </c>
      <c r="E16" s="96">
        <v>50</v>
      </c>
      <c r="F16" s="96">
        <v>90</v>
      </c>
      <c r="G16" s="59"/>
      <c r="H16" s="59"/>
      <c r="I16" s="59"/>
      <c r="J16" s="59"/>
      <c r="K16" s="59"/>
      <c r="L16" s="59">
        <v>96.05</v>
      </c>
      <c r="M16" s="59">
        <f t="shared" si="4"/>
        <v>3</v>
      </c>
      <c r="N16" s="60">
        <f t="shared" si="5"/>
        <v>0.31803438011095181</v>
      </c>
      <c r="O16" s="30">
        <f t="shared" si="6"/>
        <v>78.683333333333337</v>
      </c>
      <c r="P16" s="4">
        <v>95</v>
      </c>
      <c r="Q16" s="4">
        <v>81.05</v>
      </c>
      <c r="R16" s="4">
        <v>81.666666666666657</v>
      </c>
      <c r="S16" s="4">
        <v>81.666666666666657</v>
      </c>
      <c r="T16" s="69">
        <f t="shared" si="3"/>
        <v>78.683333333333337</v>
      </c>
    </row>
    <row r="17" spans="1:20" s="26" customFormat="1" ht="76" x14ac:dyDescent="0.5">
      <c r="A17" s="2" t="s">
        <v>250</v>
      </c>
      <c r="B17" s="2" t="s">
        <v>133</v>
      </c>
      <c r="C17" s="2" t="s">
        <v>260</v>
      </c>
      <c r="D17" s="2" t="s">
        <v>252</v>
      </c>
      <c r="E17" s="96">
        <v>120</v>
      </c>
      <c r="F17" s="96">
        <v>110</v>
      </c>
      <c r="G17" s="59"/>
      <c r="H17" s="59"/>
      <c r="I17" s="59"/>
      <c r="J17" s="59"/>
      <c r="K17" s="59"/>
      <c r="L17" s="59">
        <v>96.05</v>
      </c>
      <c r="M17" s="59">
        <f t="shared" si="4"/>
        <v>3</v>
      </c>
      <c r="N17" s="60">
        <f t="shared" si="5"/>
        <v>0.11068087052636988</v>
      </c>
      <c r="O17" s="30">
        <f t="shared" si="6"/>
        <v>108.68333333333334</v>
      </c>
      <c r="P17" s="4">
        <v>108.75</v>
      </c>
      <c r="Q17" s="4">
        <v>106.05</v>
      </c>
      <c r="R17" s="4">
        <v>116.66666666666666</v>
      </c>
      <c r="S17" s="4">
        <v>116.66666666666666</v>
      </c>
      <c r="T17" s="69">
        <f t="shared" si="3"/>
        <v>108.68333333333334</v>
      </c>
    </row>
    <row r="18" spans="1:20" s="26" customFormat="1" ht="76" x14ac:dyDescent="0.5">
      <c r="A18" s="2" t="s">
        <v>250</v>
      </c>
      <c r="B18" s="2" t="s">
        <v>133</v>
      </c>
      <c r="C18" s="2" t="s">
        <v>259</v>
      </c>
      <c r="D18" s="2" t="s">
        <v>252</v>
      </c>
      <c r="E18" s="96">
        <v>125</v>
      </c>
      <c r="F18" s="96">
        <v>140</v>
      </c>
      <c r="G18" s="59"/>
      <c r="H18" s="59"/>
      <c r="I18" s="59">
        <v>96.42</v>
      </c>
      <c r="J18" s="59"/>
      <c r="K18" s="59"/>
      <c r="L18" s="59">
        <v>96.05</v>
      </c>
      <c r="M18" s="59">
        <f t="shared" si="4"/>
        <v>4</v>
      </c>
      <c r="N18" s="60">
        <f t="shared" si="5"/>
        <v>0.19074715315431501</v>
      </c>
      <c r="O18" s="30">
        <f t="shared" si="6"/>
        <v>114.36750000000001</v>
      </c>
      <c r="P18" s="4">
        <v>110</v>
      </c>
      <c r="Q18" s="4">
        <v>97.3</v>
      </c>
      <c r="R18" s="4">
        <v>106.66666666666666</v>
      </c>
      <c r="S18" s="4">
        <v>106.66666666666666</v>
      </c>
      <c r="T18" s="69">
        <f t="shared" si="3"/>
        <v>114.36750000000001</v>
      </c>
    </row>
    <row r="19" spans="1:20" s="26" customFormat="1" ht="76" x14ac:dyDescent="0.5">
      <c r="A19" s="2" t="s">
        <v>250</v>
      </c>
      <c r="B19" s="2" t="s">
        <v>133</v>
      </c>
      <c r="C19" s="2" t="s">
        <v>258</v>
      </c>
      <c r="D19" s="2" t="s">
        <v>252</v>
      </c>
      <c r="E19" s="96">
        <v>125</v>
      </c>
      <c r="F19" s="96">
        <v>100</v>
      </c>
      <c r="G19" s="59"/>
      <c r="H19" s="59"/>
      <c r="I19" s="59"/>
      <c r="J19" s="59"/>
      <c r="K19" s="59"/>
      <c r="L19" s="59">
        <v>96.05</v>
      </c>
      <c r="M19" s="59">
        <f t="shared" si="4"/>
        <v>3</v>
      </c>
      <c r="N19" s="60">
        <f t="shared" si="5"/>
        <v>0.14669446445451279</v>
      </c>
      <c r="O19" s="30">
        <f t="shared" si="6"/>
        <v>107.01666666666667</v>
      </c>
      <c r="P19" s="4">
        <v>107.5</v>
      </c>
      <c r="Q19" s="4">
        <v>102.3</v>
      </c>
      <c r="R19" s="4">
        <v>113.33333333333333</v>
      </c>
      <c r="S19" s="4">
        <v>113.33333333333333</v>
      </c>
      <c r="T19" s="69">
        <f t="shared" si="3"/>
        <v>107.01666666666667</v>
      </c>
    </row>
    <row r="20" spans="1:20" s="26" customFormat="1" ht="88.7" x14ac:dyDescent="0.5">
      <c r="A20" s="2" t="s">
        <v>250</v>
      </c>
      <c r="B20" s="2" t="s">
        <v>133</v>
      </c>
      <c r="C20" s="2" t="s">
        <v>257</v>
      </c>
      <c r="D20" s="2" t="s">
        <v>253</v>
      </c>
      <c r="E20" s="96">
        <v>130</v>
      </c>
      <c r="F20" s="96">
        <v>130</v>
      </c>
      <c r="G20" s="59"/>
      <c r="H20" s="59"/>
      <c r="I20" s="59">
        <v>96.42</v>
      </c>
      <c r="J20" s="59"/>
      <c r="K20" s="59"/>
      <c r="L20" s="59"/>
      <c r="M20" s="59">
        <f t="shared" si="4"/>
        <v>3</v>
      </c>
      <c r="N20" s="60">
        <f t="shared" si="5"/>
        <v>0.16318463082364257</v>
      </c>
      <c r="O20" s="30">
        <f t="shared" si="6"/>
        <v>118.80666666666667</v>
      </c>
      <c r="P20" s="4">
        <v>134.91999999999999</v>
      </c>
      <c r="Q20" s="4">
        <v>133.33000000000001</v>
      </c>
      <c r="R20" s="4">
        <v>136.66666666666666</v>
      </c>
      <c r="S20" s="4">
        <v>136.66666666666666</v>
      </c>
      <c r="T20" s="69">
        <f t="shared" si="3"/>
        <v>118.80666666666667</v>
      </c>
    </row>
    <row r="21" spans="1:20" s="26" customFormat="1" ht="76" x14ac:dyDescent="0.5">
      <c r="A21" s="2" t="s">
        <v>254</v>
      </c>
      <c r="B21" s="2" t="s">
        <v>9</v>
      </c>
      <c r="C21" s="2" t="s">
        <v>255</v>
      </c>
      <c r="D21" s="2" t="s">
        <v>256</v>
      </c>
      <c r="E21" s="96">
        <v>220</v>
      </c>
      <c r="F21" s="96">
        <v>300</v>
      </c>
      <c r="G21" s="59"/>
      <c r="H21" s="59">
        <v>347.39</v>
      </c>
      <c r="I21" s="59"/>
      <c r="J21" s="59"/>
      <c r="K21" s="59"/>
      <c r="L21" s="59"/>
      <c r="M21" s="59">
        <f t="shared" si="4"/>
        <v>3</v>
      </c>
      <c r="N21" s="60">
        <f t="shared" si="5"/>
        <v>0.22269180984654038</v>
      </c>
      <c r="O21" s="30">
        <f t="shared" si="6"/>
        <v>289.13</v>
      </c>
      <c r="P21" s="4">
        <v>290.76</v>
      </c>
      <c r="Q21" s="4">
        <v>280</v>
      </c>
      <c r="R21" s="4">
        <v>291.75</v>
      </c>
      <c r="S21" s="4">
        <v>291.75</v>
      </c>
      <c r="T21" s="69">
        <f t="shared" si="3"/>
        <v>289.13</v>
      </c>
    </row>
    <row r="22" spans="1:20" s="26" customFormat="1" x14ac:dyDescent="0.5"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20" x14ac:dyDescent="0.4"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</sheetData>
  <mergeCells count="11">
    <mergeCell ref="A1:T1"/>
    <mergeCell ref="T3:T4"/>
    <mergeCell ref="A3:A4"/>
    <mergeCell ref="B3:B4"/>
    <mergeCell ref="C3:C4"/>
    <mergeCell ref="D3:D4"/>
    <mergeCell ref="E3:L3"/>
    <mergeCell ref="M3:M4"/>
    <mergeCell ref="N3:N4"/>
    <mergeCell ref="O3:O4"/>
    <mergeCell ref="P3:S3"/>
  </mergeCells>
  <conditionalFormatting sqref="P5:T5">
    <cfRule type="iconSet" priority="8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9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6:T6">
    <cfRule type="iconSet" priority="6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7:T7">
    <cfRule type="iconSet" priority="4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8:T11 T12:T21">
    <cfRule type="iconSet" priority="3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P5:T11 T12:T21">
    <cfRule type="iconSet" priority="2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P11:T21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dataValidations count="1">
    <dataValidation type="list" allowBlank="1" showInputMessage="1" showErrorMessage="1" sqref="B12">
      <formula1>dict14596a9dae914c82b1d1f6ee71223594</formula1>
    </dataValidation>
  </dataValidations>
  <hyperlinks>
    <hyperlink ref="I4" r:id="rId1" display="https://www.komus.ru/?from=banner9999-LogoBannerComponent-new-1"/>
  </hyperlinks>
  <pageMargins left="0.70866141732283472" right="0.70866141732283472" top="0.74803149606299213" bottom="0.74803149606299213" header="0.31496062992125984" footer="0.31496062992125984"/>
  <pageSetup paperSize="9" scale="58" fitToHeight="2" orientation="landscape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opLeftCell="A16" zoomScale="80" zoomScaleNormal="80" workbookViewId="0">
      <selection activeCell="V6" sqref="V6"/>
    </sheetView>
  </sheetViews>
  <sheetFormatPr defaultColWidth="9.1171875" defaultRowHeight="12.7" x14ac:dyDescent="0.4"/>
  <cols>
    <col min="1" max="1" width="19.29296875" style="1" customWidth="1"/>
    <col min="2" max="2" width="9.1171875" style="1"/>
    <col min="3" max="3" width="31.703125" style="1" customWidth="1"/>
    <col min="4" max="4" width="15.5859375" style="1" customWidth="1"/>
    <col min="5" max="6" width="9.1171875" style="1"/>
    <col min="7" max="8" width="13.703125" style="1" customWidth="1"/>
    <col min="9" max="13" width="9.1171875" style="1"/>
    <col min="14" max="14" width="12" style="1" customWidth="1"/>
    <col min="15" max="15" width="13" style="1" bestFit="1" customWidth="1"/>
    <col min="16" max="16" width="9.87890625" style="1" customWidth="1"/>
    <col min="17" max="17" width="9.1171875" style="1"/>
    <col min="18" max="18" width="13.703125" style="1" customWidth="1"/>
    <col min="19" max="16384" width="9.1171875" style="1"/>
  </cols>
  <sheetData>
    <row r="1" spans="1:18" x14ac:dyDescent="0.4">
      <c r="A1" s="108" t="s">
        <v>220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3" spans="1:18" s="80" customFormat="1" x14ac:dyDescent="0.4">
      <c r="A3" s="121" t="s">
        <v>0</v>
      </c>
      <c r="B3" s="121" t="s">
        <v>1</v>
      </c>
      <c r="C3" s="121" t="s">
        <v>2</v>
      </c>
      <c r="D3" s="121" t="s">
        <v>3</v>
      </c>
      <c r="E3" s="121" t="s">
        <v>6</v>
      </c>
      <c r="F3" s="121"/>
      <c r="G3" s="121"/>
      <c r="H3" s="121"/>
      <c r="I3" s="121"/>
      <c r="J3" s="121"/>
      <c r="K3" s="121" t="s">
        <v>4</v>
      </c>
      <c r="L3" s="121" t="s">
        <v>5</v>
      </c>
      <c r="M3" s="121" t="s">
        <v>420</v>
      </c>
      <c r="N3" s="126" t="s">
        <v>10</v>
      </c>
      <c r="O3" s="126"/>
      <c r="P3" s="126"/>
      <c r="Q3" s="126"/>
      <c r="R3" s="120" t="s">
        <v>15</v>
      </c>
    </row>
    <row r="4" spans="1:18" s="80" customFormat="1" ht="108.75" customHeight="1" x14ac:dyDescent="0.4">
      <c r="A4" s="121"/>
      <c r="B4" s="121"/>
      <c r="C4" s="121"/>
      <c r="D4" s="121"/>
      <c r="E4" s="88" t="s">
        <v>380</v>
      </c>
      <c r="F4" s="88" t="s">
        <v>383</v>
      </c>
      <c r="G4" s="88" t="s">
        <v>409</v>
      </c>
      <c r="H4" s="99" t="s">
        <v>410</v>
      </c>
      <c r="I4" s="99" t="s">
        <v>403</v>
      </c>
      <c r="J4" s="88" t="s">
        <v>427</v>
      </c>
      <c r="K4" s="121"/>
      <c r="L4" s="121"/>
      <c r="M4" s="121"/>
      <c r="N4" s="64" t="s">
        <v>11</v>
      </c>
      <c r="O4" s="64" t="s">
        <v>12</v>
      </c>
      <c r="P4" s="42" t="s">
        <v>13</v>
      </c>
      <c r="Q4" s="42" t="s">
        <v>14</v>
      </c>
      <c r="R4" s="120"/>
    </row>
    <row r="5" spans="1:18" s="26" customFormat="1" ht="58.5" customHeight="1" x14ac:dyDescent="0.5">
      <c r="A5" s="2" t="s">
        <v>263</v>
      </c>
      <c r="B5" s="23" t="s">
        <v>9</v>
      </c>
      <c r="C5" s="23" t="s">
        <v>286</v>
      </c>
      <c r="D5" s="23" t="s">
        <v>264</v>
      </c>
      <c r="E5" s="35">
        <v>140</v>
      </c>
      <c r="F5" s="35">
        <v>100</v>
      </c>
      <c r="G5" s="35"/>
      <c r="H5" s="35"/>
      <c r="I5" s="35"/>
      <c r="J5" s="35">
        <v>108.03</v>
      </c>
      <c r="K5" s="5">
        <f t="shared" ref="K5:K23" si="0">COUNT(E5:J5)</f>
        <v>3</v>
      </c>
      <c r="L5" s="6">
        <f t="shared" ref="L5:L23" si="1">STDEVA(E5:J5)/(SUM(E5:J5)/COUNTIF(E5:J5,"&gt;0"))</f>
        <v>0.18240106327597913</v>
      </c>
      <c r="M5" s="35">
        <f t="shared" ref="M5:M23" si="2">1/K5*(SUM(E5:J5))</f>
        <v>116.00999999999999</v>
      </c>
      <c r="N5" s="9">
        <v>119.14</v>
      </c>
      <c r="O5" s="9">
        <v>118.5</v>
      </c>
      <c r="P5" s="8">
        <v>114.645</v>
      </c>
      <c r="Q5" s="8">
        <v>118.33333333333333</v>
      </c>
      <c r="R5" s="69">
        <f>M5</f>
        <v>116.00999999999999</v>
      </c>
    </row>
    <row r="6" spans="1:18" s="26" customFormat="1" ht="58.5" customHeight="1" x14ac:dyDescent="0.5">
      <c r="A6" s="2" t="s">
        <v>263</v>
      </c>
      <c r="B6" s="23" t="s">
        <v>9</v>
      </c>
      <c r="C6" s="23" t="s">
        <v>289</v>
      </c>
      <c r="D6" s="23" t="s">
        <v>264</v>
      </c>
      <c r="E6" s="35">
        <v>140</v>
      </c>
      <c r="F6" s="35">
        <v>95</v>
      </c>
      <c r="G6" s="35"/>
      <c r="H6" s="35"/>
      <c r="I6" s="35"/>
      <c r="J6" s="35">
        <v>108.03</v>
      </c>
      <c r="K6" s="5">
        <f t="shared" si="0"/>
        <v>3</v>
      </c>
      <c r="L6" s="6">
        <f t="shared" si="1"/>
        <v>0.20250219169168826</v>
      </c>
      <c r="M6" s="35">
        <f t="shared" si="2"/>
        <v>114.34333333333332</v>
      </c>
      <c r="N6" s="9">
        <v>115.11</v>
      </c>
      <c r="O6" s="9">
        <v>126.25</v>
      </c>
      <c r="P6" s="8">
        <v>121.66666666666666</v>
      </c>
      <c r="Q6" s="8">
        <v>126.66666666666666</v>
      </c>
      <c r="R6" s="69">
        <f>M6</f>
        <v>114.34333333333332</v>
      </c>
    </row>
    <row r="7" spans="1:18" s="26" customFormat="1" ht="58.5" customHeight="1" x14ac:dyDescent="0.5">
      <c r="A7" s="2" t="s">
        <v>263</v>
      </c>
      <c r="B7" s="23" t="s">
        <v>9</v>
      </c>
      <c r="C7" s="23" t="s">
        <v>287</v>
      </c>
      <c r="D7" s="23" t="s">
        <v>264</v>
      </c>
      <c r="E7" s="35">
        <v>140</v>
      </c>
      <c r="F7" s="35">
        <v>100</v>
      </c>
      <c r="G7" s="35"/>
      <c r="H7" s="35"/>
      <c r="I7" s="35"/>
      <c r="J7" s="35">
        <v>108.03</v>
      </c>
      <c r="K7" s="59">
        <f t="shared" si="0"/>
        <v>3</v>
      </c>
      <c r="L7" s="60">
        <f t="shared" si="1"/>
        <v>0.18240106327597913</v>
      </c>
      <c r="M7" s="35">
        <f t="shared" si="2"/>
        <v>116.00999999999999</v>
      </c>
      <c r="N7" s="9">
        <v>124.87</v>
      </c>
      <c r="O7" s="9">
        <v>128.25</v>
      </c>
      <c r="P7" s="8">
        <v>128.33333333333331</v>
      </c>
      <c r="Q7" s="8">
        <v>130</v>
      </c>
      <c r="R7" s="69">
        <f>M7</f>
        <v>116.00999999999999</v>
      </c>
    </row>
    <row r="8" spans="1:18" s="26" customFormat="1" ht="58.5" customHeight="1" x14ac:dyDescent="0.5">
      <c r="A8" s="2" t="s">
        <v>265</v>
      </c>
      <c r="B8" s="2" t="s">
        <v>9</v>
      </c>
      <c r="C8" s="2" t="s">
        <v>266</v>
      </c>
      <c r="D8" s="2" t="s">
        <v>264</v>
      </c>
      <c r="E8" s="35">
        <v>135</v>
      </c>
      <c r="F8" s="35">
        <v>90</v>
      </c>
      <c r="G8" s="35"/>
      <c r="H8" s="35"/>
      <c r="I8" s="35"/>
      <c r="J8" s="35">
        <v>82.28</v>
      </c>
      <c r="K8" s="59">
        <f t="shared" si="0"/>
        <v>3</v>
      </c>
      <c r="L8" s="60">
        <f t="shared" si="1"/>
        <v>0.27797643165409908</v>
      </c>
      <c r="M8" s="35">
        <f t="shared" si="2"/>
        <v>102.42666666666665</v>
      </c>
      <c r="N8" s="9">
        <v>127.43</v>
      </c>
      <c r="O8" s="9">
        <v>125.82</v>
      </c>
      <c r="P8" s="8">
        <v>121.5025</v>
      </c>
      <c r="Q8" s="8">
        <v>114.9975</v>
      </c>
      <c r="R8" s="69">
        <v>82.28</v>
      </c>
    </row>
    <row r="9" spans="1:18" s="26" customFormat="1" ht="58.5" customHeight="1" x14ac:dyDescent="0.5">
      <c r="A9" s="2" t="s">
        <v>265</v>
      </c>
      <c r="B9" s="23" t="s">
        <v>9</v>
      </c>
      <c r="C9" s="23" t="s">
        <v>288</v>
      </c>
      <c r="D9" s="23" t="s">
        <v>264</v>
      </c>
      <c r="E9" s="35">
        <v>138</v>
      </c>
      <c r="F9" s="35">
        <v>102</v>
      </c>
      <c r="G9" s="35">
        <v>129.06</v>
      </c>
      <c r="H9" s="35"/>
      <c r="I9" s="35"/>
      <c r="J9" s="35">
        <v>82.28</v>
      </c>
      <c r="K9" s="59">
        <f t="shared" si="0"/>
        <v>4</v>
      </c>
      <c r="L9" s="60">
        <f t="shared" si="1"/>
        <v>0.22580729237015057</v>
      </c>
      <c r="M9" s="35">
        <f t="shared" si="2"/>
        <v>112.83500000000001</v>
      </c>
      <c r="N9" s="9">
        <v>138.43</v>
      </c>
      <c r="O9" s="9">
        <v>129.71</v>
      </c>
      <c r="P9" s="8">
        <v>124.0025</v>
      </c>
      <c r="Q9" s="8">
        <v>125.75</v>
      </c>
      <c r="R9" s="69">
        <v>82.28</v>
      </c>
    </row>
    <row r="10" spans="1:18" s="26" customFormat="1" ht="58.5" customHeight="1" x14ac:dyDescent="0.5">
      <c r="A10" s="2" t="s">
        <v>267</v>
      </c>
      <c r="B10" s="23" t="s">
        <v>9</v>
      </c>
      <c r="C10" s="23" t="s">
        <v>290</v>
      </c>
      <c r="D10" s="23" t="s">
        <v>264</v>
      </c>
      <c r="E10" s="35">
        <v>75</v>
      </c>
      <c r="F10" s="35">
        <v>60</v>
      </c>
      <c r="G10" s="35">
        <v>62.85</v>
      </c>
      <c r="H10" s="35"/>
      <c r="I10" s="35"/>
      <c r="J10" s="35">
        <v>51.93</v>
      </c>
      <c r="K10" s="59">
        <f t="shared" si="0"/>
        <v>4</v>
      </c>
      <c r="L10" s="60">
        <f t="shared" si="1"/>
        <v>0.15313785147417011</v>
      </c>
      <c r="M10" s="35">
        <f t="shared" si="2"/>
        <v>62.445</v>
      </c>
      <c r="N10" s="9">
        <v>67.540000000000006</v>
      </c>
      <c r="O10" s="9">
        <v>63.17</v>
      </c>
      <c r="P10" s="8">
        <v>63.046000000000006</v>
      </c>
      <c r="Q10" s="8">
        <v>63.666666666666664</v>
      </c>
      <c r="R10" s="69">
        <v>51.93</v>
      </c>
    </row>
    <row r="11" spans="1:18" s="26" customFormat="1" ht="58.5" customHeight="1" x14ac:dyDescent="0.5">
      <c r="A11" s="2" t="s">
        <v>267</v>
      </c>
      <c r="B11" s="23" t="s">
        <v>9</v>
      </c>
      <c r="C11" s="23" t="s">
        <v>291</v>
      </c>
      <c r="D11" s="23" t="s">
        <v>264</v>
      </c>
      <c r="E11" s="35">
        <v>75</v>
      </c>
      <c r="F11" s="35">
        <v>60</v>
      </c>
      <c r="G11" s="35"/>
      <c r="H11" s="35"/>
      <c r="I11" s="35"/>
      <c r="J11" s="35">
        <v>51.93</v>
      </c>
      <c r="K11" s="59">
        <f t="shared" si="0"/>
        <v>3</v>
      </c>
      <c r="L11" s="60">
        <f t="shared" si="1"/>
        <v>0.1878862156699859</v>
      </c>
      <c r="M11" s="35">
        <f t="shared" si="2"/>
        <v>62.31</v>
      </c>
      <c r="N11" s="9">
        <v>59.04</v>
      </c>
      <c r="O11" s="9">
        <v>60.13</v>
      </c>
      <c r="P11" s="8">
        <v>62.5</v>
      </c>
      <c r="Q11" s="8">
        <v>65.666666666666657</v>
      </c>
      <c r="R11" s="69">
        <v>51.93</v>
      </c>
    </row>
    <row r="12" spans="1:18" s="26" customFormat="1" ht="58.5" customHeight="1" x14ac:dyDescent="0.5">
      <c r="A12" s="2" t="s">
        <v>268</v>
      </c>
      <c r="B12" s="2" t="s">
        <v>9</v>
      </c>
      <c r="C12" s="2" t="s">
        <v>292</v>
      </c>
      <c r="D12" s="2" t="s">
        <v>264</v>
      </c>
      <c r="E12" s="96">
        <v>78</v>
      </c>
      <c r="F12" s="96">
        <v>55</v>
      </c>
      <c r="G12" s="59"/>
      <c r="H12" s="59"/>
      <c r="I12" s="59"/>
      <c r="J12" s="59">
        <v>56.43</v>
      </c>
      <c r="K12" s="59">
        <f t="shared" si="0"/>
        <v>3</v>
      </c>
      <c r="L12" s="60">
        <f t="shared" si="1"/>
        <v>0.20407700469105108</v>
      </c>
      <c r="M12" s="35">
        <f t="shared" si="2"/>
        <v>63.143333333333331</v>
      </c>
      <c r="N12" s="4">
        <v>53.7</v>
      </c>
      <c r="O12" s="4">
        <v>57.56</v>
      </c>
      <c r="P12" s="4">
        <v>57.774999999999999</v>
      </c>
      <c r="Q12" s="4">
        <v>56.326666666666668</v>
      </c>
      <c r="R12" s="69">
        <f t="shared" ref="R12:R23" si="3">M12</f>
        <v>63.143333333333331</v>
      </c>
    </row>
    <row r="13" spans="1:18" s="26" customFormat="1" ht="58.5" customHeight="1" x14ac:dyDescent="0.5">
      <c r="A13" s="2" t="s">
        <v>268</v>
      </c>
      <c r="B13" s="23" t="s">
        <v>9</v>
      </c>
      <c r="C13" s="23" t="s">
        <v>293</v>
      </c>
      <c r="D13" s="23" t="s">
        <v>264</v>
      </c>
      <c r="E13" s="96">
        <v>78</v>
      </c>
      <c r="F13" s="96">
        <v>55</v>
      </c>
      <c r="G13" s="59"/>
      <c r="H13" s="59"/>
      <c r="I13" s="59"/>
      <c r="J13" s="59">
        <v>56.43</v>
      </c>
      <c r="K13" s="59">
        <f t="shared" si="0"/>
        <v>3</v>
      </c>
      <c r="L13" s="60">
        <f t="shared" si="1"/>
        <v>0.20407700469105108</v>
      </c>
      <c r="M13" s="35">
        <f t="shared" si="2"/>
        <v>63.143333333333331</v>
      </c>
      <c r="N13" s="4">
        <v>56.95</v>
      </c>
      <c r="O13" s="4">
        <v>59.23</v>
      </c>
      <c r="P13" s="4">
        <v>57.774999999999999</v>
      </c>
      <c r="Q13" s="4">
        <v>60.296666666666667</v>
      </c>
      <c r="R13" s="69">
        <f t="shared" si="3"/>
        <v>63.143333333333331</v>
      </c>
    </row>
    <row r="14" spans="1:18" s="26" customFormat="1" ht="58.5" customHeight="1" x14ac:dyDescent="0.5">
      <c r="A14" s="2" t="s">
        <v>269</v>
      </c>
      <c r="B14" s="2" t="s">
        <v>9</v>
      </c>
      <c r="C14" s="2" t="s">
        <v>270</v>
      </c>
      <c r="D14" s="2" t="s">
        <v>264</v>
      </c>
      <c r="E14" s="96">
        <v>70</v>
      </c>
      <c r="F14" s="96">
        <v>50</v>
      </c>
      <c r="G14" s="59">
        <v>49.42</v>
      </c>
      <c r="H14" s="59"/>
      <c r="I14" s="59"/>
      <c r="J14" s="59"/>
      <c r="K14" s="5">
        <f t="shared" si="0"/>
        <v>3</v>
      </c>
      <c r="L14" s="6">
        <f t="shared" si="1"/>
        <v>0.2074966237727065</v>
      </c>
      <c r="M14" s="35">
        <f t="shared" si="2"/>
        <v>56.473333333333336</v>
      </c>
      <c r="N14" s="4">
        <v>49.59</v>
      </c>
      <c r="O14" s="4">
        <v>49.67</v>
      </c>
      <c r="P14" s="4">
        <v>48</v>
      </c>
      <c r="Q14" s="4">
        <v>53.744999999999997</v>
      </c>
      <c r="R14" s="69">
        <f t="shared" si="3"/>
        <v>56.473333333333336</v>
      </c>
    </row>
    <row r="15" spans="1:18" s="26" customFormat="1" ht="58.5" customHeight="1" x14ac:dyDescent="0.5">
      <c r="A15" s="2" t="s">
        <v>271</v>
      </c>
      <c r="B15" s="2" t="s">
        <v>9</v>
      </c>
      <c r="C15" s="2" t="s">
        <v>272</v>
      </c>
      <c r="D15" s="2" t="s">
        <v>264</v>
      </c>
      <c r="E15" s="96">
        <v>60</v>
      </c>
      <c r="F15" s="96">
        <v>50</v>
      </c>
      <c r="G15" s="59"/>
      <c r="H15" s="59"/>
      <c r="I15" s="59"/>
      <c r="J15" s="59">
        <v>42.34</v>
      </c>
      <c r="K15" s="5">
        <f t="shared" si="0"/>
        <v>3</v>
      </c>
      <c r="L15" s="6">
        <f t="shared" si="1"/>
        <v>0.17439543834357424</v>
      </c>
      <c r="M15" s="35">
        <f t="shared" si="2"/>
        <v>50.78</v>
      </c>
      <c r="N15" s="4">
        <v>46.6</v>
      </c>
      <c r="O15" s="4">
        <v>50.27</v>
      </c>
      <c r="P15" s="4">
        <v>49.002499999999998</v>
      </c>
      <c r="Q15" s="4">
        <v>51.4375</v>
      </c>
      <c r="R15" s="69">
        <f t="shared" si="3"/>
        <v>50.78</v>
      </c>
    </row>
    <row r="16" spans="1:18" s="26" customFormat="1" ht="58.5" customHeight="1" x14ac:dyDescent="0.5">
      <c r="A16" s="2" t="s">
        <v>273</v>
      </c>
      <c r="B16" s="2" t="s">
        <v>9</v>
      </c>
      <c r="C16" s="2" t="s">
        <v>274</v>
      </c>
      <c r="D16" s="2" t="s">
        <v>264</v>
      </c>
      <c r="E16" s="96">
        <v>60</v>
      </c>
      <c r="F16" s="96">
        <v>48</v>
      </c>
      <c r="G16" s="59"/>
      <c r="H16" s="59">
        <v>52.74</v>
      </c>
      <c r="I16" s="59"/>
      <c r="J16" s="59"/>
      <c r="K16" s="5">
        <f t="shared" si="0"/>
        <v>3</v>
      </c>
      <c r="L16" s="6">
        <f t="shared" si="1"/>
        <v>0.11280214842970132</v>
      </c>
      <c r="M16" s="35">
        <f t="shared" si="2"/>
        <v>53.58</v>
      </c>
      <c r="N16" s="4">
        <v>48.33</v>
      </c>
      <c r="O16" s="4">
        <v>53</v>
      </c>
      <c r="P16" s="4">
        <v>50.333333333333329</v>
      </c>
      <c r="Q16" s="4">
        <v>52.975000000000001</v>
      </c>
      <c r="R16" s="69">
        <f t="shared" si="3"/>
        <v>53.58</v>
      </c>
    </row>
    <row r="17" spans="1:18" s="26" customFormat="1" ht="58.5" customHeight="1" x14ac:dyDescent="0.5">
      <c r="A17" s="2" t="s">
        <v>273</v>
      </c>
      <c r="B17" s="23" t="s">
        <v>9</v>
      </c>
      <c r="C17" s="23" t="s">
        <v>294</v>
      </c>
      <c r="D17" s="23" t="s">
        <v>264</v>
      </c>
      <c r="E17" s="96">
        <v>60</v>
      </c>
      <c r="F17" s="96">
        <v>60</v>
      </c>
      <c r="G17" s="59"/>
      <c r="H17" s="59">
        <v>53.4</v>
      </c>
      <c r="I17" s="59"/>
      <c r="J17" s="59"/>
      <c r="K17" s="5">
        <f t="shared" si="0"/>
        <v>3</v>
      </c>
      <c r="L17" s="6">
        <f t="shared" si="1"/>
        <v>6.5925809284628559E-2</v>
      </c>
      <c r="M17" s="35">
        <f t="shared" si="2"/>
        <v>57.8</v>
      </c>
      <c r="N17" s="4">
        <v>58.63</v>
      </c>
      <c r="O17" s="4">
        <v>56.33</v>
      </c>
      <c r="P17" s="4">
        <v>55.333333333333329</v>
      </c>
      <c r="Q17" s="4">
        <v>57.744999999999997</v>
      </c>
      <c r="R17" s="69">
        <f t="shared" si="3"/>
        <v>57.8</v>
      </c>
    </row>
    <row r="18" spans="1:18" s="26" customFormat="1" ht="58.5" customHeight="1" x14ac:dyDescent="0.5">
      <c r="A18" s="2" t="s">
        <v>275</v>
      </c>
      <c r="B18" s="23" t="s">
        <v>9</v>
      </c>
      <c r="C18" s="23" t="s">
        <v>276</v>
      </c>
      <c r="D18" s="23" t="s">
        <v>277</v>
      </c>
      <c r="E18" s="96">
        <v>53</v>
      </c>
      <c r="F18" s="96">
        <v>32</v>
      </c>
      <c r="G18" s="59"/>
      <c r="H18" s="59"/>
      <c r="I18" s="59"/>
      <c r="J18" s="96">
        <v>51.4</v>
      </c>
      <c r="K18" s="5">
        <f t="shared" si="0"/>
        <v>3</v>
      </c>
      <c r="L18" s="6">
        <f t="shared" si="1"/>
        <v>0.2571088342663192</v>
      </c>
      <c r="M18" s="35">
        <f t="shared" si="2"/>
        <v>45.466666666666669</v>
      </c>
      <c r="N18" s="4">
        <v>49.63</v>
      </c>
      <c r="O18" s="4">
        <v>56.61</v>
      </c>
      <c r="P18" s="4">
        <v>51.457499999999996</v>
      </c>
      <c r="Q18" s="4">
        <v>50</v>
      </c>
      <c r="R18" s="69">
        <f t="shared" si="3"/>
        <v>45.466666666666669</v>
      </c>
    </row>
    <row r="19" spans="1:18" s="26" customFormat="1" ht="58.5" customHeight="1" x14ac:dyDescent="0.5">
      <c r="A19" s="2" t="s">
        <v>278</v>
      </c>
      <c r="B19" s="2" t="s">
        <v>9</v>
      </c>
      <c r="C19" s="2" t="s">
        <v>295</v>
      </c>
      <c r="D19" s="2" t="s">
        <v>264</v>
      </c>
      <c r="E19" s="96">
        <v>95</v>
      </c>
      <c r="F19" s="96">
        <v>120</v>
      </c>
      <c r="G19" s="59"/>
      <c r="H19" s="59"/>
      <c r="I19" s="59"/>
      <c r="J19" s="59">
        <v>130.24</v>
      </c>
      <c r="K19" s="5">
        <f t="shared" si="0"/>
        <v>3</v>
      </c>
      <c r="L19" s="6">
        <f t="shared" si="1"/>
        <v>0.15752395738795427</v>
      </c>
      <c r="M19" s="35">
        <f t="shared" si="2"/>
        <v>115.08</v>
      </c>
      <c r="N19" s="4">
        <v>125.62</v>
      </c>
      <c r="O19" s="4">
        <v>116.72</v>
      </c>
      <c r="P19" s="4">
        <v>113.33333333333333</v>
      </c>
      <c r="Q19" s="4">
        <v>101.66666666666666</v>
      </c>
      <c r="R19" s="69">
        <f t="shared" si="3"/>
        <v>115.08</v>
      </c>
    </row>
    <row r="20" spans="1:18" s="26" customFormat="1" ht="58.5" customHeight="1" x14ac:dyDescent="0.5">
      <c r="A20" s="2" t="s">
        <v>278</v>
      </c>
      <c r="B20" s="23" t="s">
        <v>9</v>
      </c>
      <c r="C20" s="23" t="s">
        <v>279</v>
      </c>
      <c r="D20" s="23" t="s">
        <v>264</v>
      </c>
      <c r="E20" s="96">
        <v>100</v>
      </c>
      <c r="F20" s="96">
        <v>200</v>
      </c>
      <c r="G20" s="59"/>
      <c r="H20" s="59"/>
      <c r="I20" s="59">
        <v>171.98</v>
      </c>
      <c r="J20" s="59">
        <v>130.24</v>
      </c>
      <c r="K20" s="5">
        <f t="shared" si="0"/>
        <v>4</v>
      </c>
      <c r="L20" s="60">
        <f t="shared" si="1"/>
        <v>0.29386644820663638</v>
      </c>
      <c r="M20" s="35">
        <f t="shared" si="2"/>
        <v>150.55500000000001</v>
      </c>
      <c r="N20" s="4">
        <v>151.11000000000001</v>
      </c>
      <c r="O20" s="4">
        <v>146.72</v>
      </c>
      <c r="P20" s="4">
        <v>147.93333333333334</v>
      </c>
      <c r="Q20" s="4">
        <v>140.5</v>
      </c>
      <c r="R20" s="69">
        <f t="shared" si="3"/>
        <v>150.55500000000001</v>
      </c>
    </row>
    <row r="21" spans="1:18" s="26" customFormat="1" ht="58.5" customHeight="1" x14ac:dyDescent="0.5">
      <c r="A21" s="2" t="s">
        <v>280</v>
      </c>
      <c r="B21" s="23" t="s">
        <v>9</v>
      </c>
      <c r="C21" s="23" t="s">
        <v>281</v>
      </c>
      <c r="D21" s="23" t="s">
        <v>264</v>
      </c>
      <c r="E21" s="96">
        <v>83</v>
      </c>
      <c r="F21" s="96">
        <v>80</v>
      </c>
      <c r="G21" s="59"/>
      <c r="H21" s="59"/>
      <c r="I21" s="59">
        <v>68.62</v>
      </c>
      <c r="J21" s="59"/>
      <c r="K21" s="5">
        <f t="shared" si="0"/>
        <v>3</v>
      </c>
      <c r="L21" s="6">
        <f t="shared" si="1"/>
        <v>9.8256393206192505E-2</v>
      </c>
      <c r="M21" s="35">
        <f t="shared" si="2"/>
        <v>77.206666666666663</v>
      </c>
      <c r="N21" s="4">
        <v>64</v>
      </c>
      <c r="O21" s="4">
        <v>70</v>
      </c>
      <c r="P21" s="4">
        <v>71.333333333333329</v>
      </c>
      <c r="Q21" s="4">
        <v>76</v>
      </c>
      <c r="R21" s="69">
        <f t="shared" si="3"/>
        <v>77.206666666666663</v>
      </c>
    </row>
    <row r="22" spans="1:18" s="26" customFormat="1" ht="58.5" customHeight="1" x14ac:dyDescent="0.5">
      <c r="A22" s="2" t="s">
        <v>282</v>
      </c>
      <c r="B22" s="2" t="s">
        <v>9</v>
      </c>
      <c r="C22" s="2" t="s">
        <v>283</v>
      </c>
      <c r="D22" s="2" t="s">
        <v>264</v>
      </c>
      <c r="E22" s="96">
        <v>160</v>
      </c>
      <c r="F22" s="96">
        <v>190</v>
      </c>
      <c r="G22" s="59"/>
      <c r="H22" s="59"/>
      <c r="I22" s="59">
        <v>172.5</v>
      </c>
      <c r="J22" s="59"/>
      <c r="K22" s="5">
        <f t="shared" si="0"/>
        <v>3</v>
      </c>
      <c r="L22" s="6">
        <f t="shared" si="1"/>
        <v>8.6522207272847498E-2</v>
      </c>
      <c r="M22" s="35">
        <f t="shared" si="2"/>
        <v>174.16666666666666</v>
      </c>
      <c r="N22" s="4">
        <v>179.33</v>
      </c>
      <c r="O22" s="4">
        <v>157.88</v>
      </c>
      <c r="P22" s="4">
        <v>161.96666666666664</v>
      </c>
      <c r="Q22" s="4">
        <v>164.3725</v>
      </c>
      <c r="R22" s="69">
        <f t="shared" si="3"/>
        <v>174.16666666666666</v>
      </c>
    </row>
    <row r="23" spans="1:18" ht="58.5" customHeight="1" x14ac:dyDescent="0.4">
      <c r="A23" s="2" t="s">
        <v>284</v>
      </c>
      <c r="B23" s="2" t="s">
        <v>9</v>
      </c>
      <c r="C23" s="2" t="s">
        <v>285</v>
      </c>
      <c r="D23" s="2" t="s">
        <v>264</v>
      </c>
      <c r="E23" s="96">
        <v>80</v>
      </c>
      <c r="F23" s="96">
        <v>65</v>
      </c>
      <c r="G23" s="59"/>
      <c r="H23" s="59"/>
      <c r="I23" s="59"/>
      <c r="J23" s="59">
        <v>84.94</v>
      </c>
      <c r="K23" s="5">
        <f t="shared" si="0"/>
        <v>3</v>
      </c>
      <c r="L23" s="6">
        <f t="shared" si="1"/>
        <v>0.13548326661428911</v>
      </c>
      <c r="M23" s="35">
        <f t="shared" si="2"/>
        <v>76.646666666666661</v>
      </c>
      <c r="N23" s="4">
        <v>66.260000000000005</v>
      </c>
      <c r="O23" s="4">
        <v>69.63</v>
      </c>
      <c r="P23" s="4">
        <v>63.75</v>
      </c>
      <c r="Q23" s="4">
        <v>67.222499999999997</v>
      </c>
      <c r="R23" s="69">
        <f t="shared" si="3"/>
        <v>76.646666666666661</v>
      </c>
    </row>
  </sheetData>
  <mergeCells count="11">
    <mergeCell ref="A1:R1"/>
    <mergeCell ref="R3:R4"/>
    <mergeCell ref="A3:A4"/>
    <mergeCell ref="B3:B4"/>
    <mergeCell ref="C3:C4"/>
    <mergeCell ref="D3:D4"/>
    <mergeCell ref="E3:J3"/>
    <mergeCell ref="K3:K4"/>
    <mergeCell ref="L3:L4"/>
    <mergeCell ref="M3:M4"/>
    <mergeCell ref="N3:Q3"/>
  </mergeCells>
  <conditionalFormatting sqref="N5:R5">
    <cfRule type="iconSet" priority="9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10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6:R6">
    <cfRule type="iconSet" priority="7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7:R7">
    <cfRule type="iconSet" priority="5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8:R11 R12:R23">
    <cfRule type="iconSet" priority="4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N5:R11 R12:R23">
    <cfRule type="iconSet" priority="3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N11:R21 R22:R23">
    <cfRule type="iconSet" priority="2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N22:R23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8" fitToHeight="3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topLeftCell="D1" zoomScale="110" zoomScaleNormal="110" workbookViewId="0">
      <selection activeCell="J7" sqref="J7"/>
    </sheetView>
  </sheetViews>
  <sheetFormatPr defaultColWidth="9.1171875" defaultRowHeight="12.7" x14ac:dyDescent="0.5"/>
  <cols>
    <col min="1" max="1" width="15.1171875" style="37" customWidth="1"/>
    <col min="2" max="2" width="9.1171875" style="37"/>
    <col min="3" max="3" width="31.703125" style="37" customWidth="1"/>
    <col min="4" max="4" width="17.703125" style="37" customWidth="1"/>
    <col min="5" max="9" width="14.1171875" style="37" customWidth="1"/>
    <col min="10" max="11" width="9.1171875" style="37"/>
    <col min="12" max="12" width="14.5859375" style="37" customWidth="1"/>
    <col min="13" max="13" width="12" style="46" customWidth="1"/>
    <col min="14" max="14" width="13" style="46" bestFit="1" customWidth="1"/>
    <col min="15" max="15" width="9.87890625" style="46" customWidth="1"/>
    <col min="16" max="16" width="9.1171875" style="46"/>
    <col min="17" max="17" width="15.5859375" style="46" customWidth="1"/>
    <col min="18" max="16384" width="9.1171875" style="37"/>
  </cols>
  <sheetData>
    <row r="1" spans="1:17" x14ac:dyDescent="0.5">
      <c r="A1" s="119" t="s">
        <v>296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3" spans="1:17" s="46" customFormat="1" x14ac:dyDescent="0.5">
      <c r="A3" s="121" t="s">
        <v>0</v>
      </c>
      <c r="B3" s="121" t="s">
        <v>1</v>
      </c>
      <c r="C3" s="121" t="s">
        <v>2</v>
      </c>
      <c r="D3" s="121" t="s">
        <v>3</v>
      </c>
      <c r="E3" s="121" t="s">
        <v>6</v>
      </c>
      <c r="F3" s="121"/>
      <c r="G3" s="121"/>
      <c r="H3" s="121"/>
      <c r="I3" s="121"/>
      <c r="J3" s="121" t="s">
        <v>4</v>
      </c>
      <c r="K3" s="121" t="s">
        <v>5</v>
      </c>
      <c r="L3" s="121" t="s">
        <v>421</v>
      </c>
      <c r="M3" s="122" t="s">
        <v>10</v>
      </c>
      <c r="N3" s="123"/>
      <c r="O3" s="123"/>
      <c r="P3" s="124"/>
      <c r="Q3" s="120" t="s">
        <v>15</v>
      </c>
    </row>
    <row r="4" spans="1:17" s="46" customFormat="1" ht="38" x14ac:dyDescent="0.5">
      <c r="A4" s="121"/>
      <c r="B4" s="121"/>
      <c r="C4" s="121"/>
      <c r="D4" s="121"/>
      <c r="E4" s="34" t="s">
        <v>380</v>
      </c>
      <c r="F4" s="34" t="s">
        <v>383</v>
      </c>
      <c r="G4" s="34" t="s">
        <v>401</v>
      </c>
      <c r="H4" s="41" t="s">
        <v>403</v>
      </c>
      <c r="I4" s="34" t="s">
        <v>423</v>
      </c>
      <c r="J4" s="121"/>
      <c r="K4" s="121"/>
      <c r="L4" s="121"/>
      <c r="M4" s="64" t="s">
        <v>11</v>
      </c>
      <c r="N4" s="64" t="s">
        <v>12</v>
      </c>
      <c r="O4" s="42" t="s">
        <v>13</v>
      </c>
      <c r="P4" s="42" t="s">
        <v>14</v>
      </c>
      <c r="Q4" s="120"/>
    </row>
    <row r="5" spans="1:17" ht="88.7" x14ac:dyDescent="0.5">
      <c r="A5" s="38" t="s">
        <v>297</v>
      </c>
      <c r="B5" s="25" t="s">
        <v>9</v>
      </c>
      <c r="C5" s="25" t="s">
        <v>301</v>
      </c>
      <c r="D5" s="25" t="s">
        <v>298</v>
      </c>
      <c r="E5" s="9">
        <v>60</v>
      </c>
      <c r="F5" s="35">
        <v>75</v>
      </c>
      <c r="G5" s="35">
        <v>111.58</v>
      </c>
      <c r="H5" s="35"/>
      <c r="I5" s="35">
        <v>119.88</v>
      </c>
      <c r="J5" s="59">
        <f>COUNT(E5:I5)</f>
        <v>4</v>
      </c>
      <c r="K5" s="60">
        <f>STDEVA(E5:I5)/(SUM(E5:I5)/COUNTIF(E5:I5,"&gt;0"))</f>
        <v>0.31339472696643367</v>
      </c>
      <c r="L5" s="30">
        <f>1/J5*(SUM(E5:I5))</f>
        <v>91.614999999999995</v>
      </c>
      <c r="M5" s="48">
        <v>88</v>
      </c>
      <c r="N5" s="48">
        <v>83.97</v>
      </c>
      <c r="O5" s="48">
        <v>90.656000000000006</v>
      </c>
      <c r="P5" s="24">
        <v>86.8</v>
      </c>
      <c r="Q5" s="69">
        <f>L5</f>
        <v>91.614999999999995</v>
      </c>
    </row>
    <row r="6" spans="1:17" ht="94.5" customHeight="1" x14ac:dyDescent="0.5">
      <c r="A6" s="38" t="s">
        <v>297</v>
      </c>
      <c r="B6" s="25" t="s">
        <v>9</v>
      </c>
      <c r="C6" s="25" t="s">
        <v>299</v>
      </c>
      <c r="D6" s="25" t="s">
        <v>298</v>
      </c>
      <c r="E6" s="7">
        <v>60</v>
      </c>
      <c r="F6" s="35">
        <v>75</v>
      </c>
      <c r="G6" s="35"/>
      <c r="H6" s="35">
        <v>110.89</v>
      </c>
      <c r="I6" s="35">
        <v>124.11</v>
      </c>
      <c r="J6" s="59">
        <f>COUNT(E6:I6)</f>
        <v>4</v>
      </c>
      <c r="K6" s="60">
        <f>STDEVA(E6:I6)/(SUM(E6:I6)/COUNTIF(E6:I6,"&gt;0"))</f>
        <v>0.32431736929479521</v>
      </c>
      <c r="L6" s="30">
        <f>1/J6*(SUM(E6:I6))</f>
        <v>92.5</v>
      </c>
      <c r="M6" s="48">
        <v>92.19</v>
      </c>
      <c r="N6" s="48">
        <v>87.31</v>
      </c>
      <c r="O6" s="48">
        <v>94.602000000000004</v>
      </c>
      <c r="P6" s="24">
        <v>87.625</v>
      </c>
      <c r="Q6" s="69">
        <f>L6</f>
        <v>92.5</v>
      </c>
    </row>
    <row r="7" spans="1:17" ht="78.75" customHeight="1" x14ac:dyDescent="0.5">
      <c r="A7" s="15" t="s">
        <v>297</v>
      </c>
      <c r="B7" s="16" t="s">
        <v>9</v>
      </c>
      <c r="C7" s="16" t="s">
        <v>300</v>
      </c>
      <c r="D7" s="16" t="s">
        <v>298</v>
      </c>
      <c r="E7" s="7">
        <v>63</v>
      </c>
      <c r="F7" s="35">
        <v>95</v>
      </c>
      <c r="G7" s="35"/>
      <c r="H7" s="35"/>
      <c r="I7" s="35">
        <v>119.88</v>
      </c>
      <c r="J7" s="59">
        <f>COUNT(E7:I7)</f>
        <v>3</v>
      </c>
      <c r="K7" s="60">
        <f>STDEVA(E7:I7)/(SUM(E7:I7)/COUNTIF(E7:I7,"&gt;0"))</f>
        <v>0.30783979688769147</v>
      </c>
      <c r="L7" s="30">
        <f>1/J7*(SUM(E7:I7))</f>
        <v>92.626666666666665</v>
      </c>
      <c r="M7" s="48">
        <v>95.5</v>
      </c>
      <c r="N7" s="48">
        <v>90.97</v>
      </c>
      <c r="O7" s="48">
        <v>96.254999999999995</v>
      </c>
      <c r="P7" s="24">
        <v>82.666666666666657</v>
      </c>
      <c r="Q7" s="69">
        <f>L7</f>
        <v>92.626666666666665</v>
      </c>
    </row>
    <row r="8" spans="1:17" ht="12.75" x14ac:dyDescent="0.5">
      <c r="A8" s="46"/>
      <c r="B8" s="46"/>
      <c r="C8" s="46"/>
      <c r="D8" s="46"/>
    </row>
    <row r="9" spans="1:17" ht="12.75" x14ac:dyDescent="0.5">
      <c r="A9" s="46"/>
      <c r="B9" s="46"/>
      <c r="C9" s="46"/>
      <c r="D9" s="46"/>
    </row>
    <row r="10" spans="1:17" ht="12.75" x14ac:dyDescent="0.5">
      <c r="A10" s="46"/>
      <c r="B10" s="46"/>
      <c r="C10" s="46"/>
      <c r="D10" s="46"/>
    </row>
  </sheetData>
  <mergeCells count="11">
    <mergeCell ref="A1:Q1"/>
    <mergeCell ref="Q3:Q4"/>
    <mergeCell ref="A3:A4"/>
    <mergeCell ref="B3:B4"/>
    <mergeCell ref="C3:C4"/>
    <mergeCell ref="D3:D4"/>
    <mergeCell ref="E3:I3"/>
    <mergeCell ref="J3:J4"/>
    <mergeCell ref="K3:K4"/>
    <mergeCell ref="L3:L4"/>
    <mergeCell ref="M3:P3"/>
  </mergeCells>
  <conditionalFormatting sqref="M5:Q5">
    <cfRule type="iconSet" priority="5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6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6:Q6">
    <cfRule type="iconSet" priority="3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7:Q7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5:P7">
    <cfRule type="iconSet" priority="7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M5:Q7">
    <cfRule type="iconSet" priority="72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73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7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opLeftCell="D1" zoomScale="120" zoomScaleNormal="120" workbookViewId="0">
      <selection activeCell="P3" sqref="P3:P7"/>
    </sheetView>
  </sheetViews>
  <sheetFormatPr defaultColWidth="9.1171875" defaultRowHeight="12.7" x14ac:dyDescent="0.4"/>
  <cols>
    <col min="1" max="1" width="14.1171875" style="72" customWidth="1"/>
    <col min="2" max="2" width="9.1171875" style="72"/>
    <col min="3" max="3" width="31.703125" style="72" customWidth="1"/>
    <col min="4" max="4" width="18.703125" style="72" customWidth="1"/>
    <col min="5" max="8" width="12.41015625" style="72" customWidth="1"/>
    <col min="9" max="11" width="9.1171875" style="72"/>
    <col min="12" max="12" width="12" style="73" customWidth="1"/>
    <col min="13" max="13" width="13" style="73" bestFit="1" customWidth="1"/>
    <col min="14" max="14" width="9.87890625" style="73" customWidth="1"/>
    <col min="15" max="15" width="9.1171875" style="73"/>
    <col min="16" max="16" width="14.41015625" style="73" customWidth="1"/>
    <col min="17" max="16384" width="9.1171875" style="72"/>
  </cols>
  <sheetData>
    <row r="1" spans="1:16" x14ac:dyDescent="0.4">
      <c r="A1" s="128" t="s">
        <v>302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3" spans="1:16" s="73" customFormat="1" x14ac:dyDescent="0.4">
      <c r="A3" s="129" t="s">
        <v>0</v>
      </c>
      <c r="B3" s="129" t="s">
        <v>1</v>
      </c>
      <c r="C3" s="129" t="s">
        <v>2</v>
      </c>
      <c r="D3" s="129" t="s">
        <v>3</v>
      </c>
      <c r="E3" s="129" t="s">
        <v>6</v>
      </c>
      <c r="F3" s="129"/>
      <c r="G3" s="129"/>
      <c r="H3" s="129"/>
      <c r="I3" s="129" t="s">
        <v>4</v>
      </c>
      <c r="J3" s="129" t="s">
        <v>5</v>
      </c>
      <c r="K3" s="129" t="s">
        <v>420</v>
      </c>
      <c r="L3" s="130" t="s">
        <v>10</v>
      </c>
      <c r="M3" s="131"/>
      <c r="N3" s="131"/>
      <c r="O3" s="132"/>
      <c r="P3" s="127" t="s">
        <v>15</v>
      </c>
    </row>
    <row r="4" spans="1:16" s="73" customFormat="1" ht="38" x14ac:dyDescent="0.4">
      <c r="A4" s="129"/>
      <c r="B4" s="129"/>
      <c r="C4" s="129"/>
      <c r="D4" s="129"/>
      <c r="E4" s="100" t="s">
        <v>380</v>
      </c>
      <c r="F4" s="100" t="s">
        <v>383</v>
      </c>
      <c r="G4" s="100" t="s">
        <v>401</v>
      </c>
      <c r="H4" s="100" t="s">
        <v>423</v>
      </c>
      <c r="I4" s="129"/>
      <c r="J4" s="129"/>
      <c r="K4" s="129"/>
      <c r="L4" s="74" t="s">
        <v>11</v>
      </c>
      <c r="M4" s="74" t="s">
        <v>12</v>
      </c>
      <c r="N4" s="75" t="s">
        <v>13</v>
      </c>
      <c r="O4" s="75" t="s">
        <v>14</v>
      </c>
      <c r="P4" s="127"/>
    </row>
    <row r="5" spans="1:16" s="79" customFormat="1" ht="55.5" customHeight="1" x14ac:dyDescent="0.5">
      <c r="A5" s="84" t="s">
        <v>303</v>
      </c>
      <c r="B5" s="84" t="s">
        <v>9</v>
      </c>
      <c r="C5" s="83" t="s">
        <v>304</v>
      </c>
      <c r="D5" s="83" t="s">
        <v>305</v>
      </c>
      <c r="E5" s="101">
        <v>220</v>
      </c>
      <c r="F5" s="101">
        <v>250</v>
      </c>
      <c r="G5" s="101"/>
      <c r="H5" s="101">
        <v>386.09</v>
      </c>
      <c r="I5" s="76">
        <f>COUNT(E5:H5)</f>
        <v>3</v>
      </c>
      <c r="J5" s="77">
        <f>STDEVA(E5:H5)/(SUM(E5:H5)/COUNTIF(E5:H5,"&gt;0"))</f>
        <v>0.31017342914307133</v>
      </c>
      <c r="K5" s="82">
        <f>1/I5*(SUM(E5:H5))</f>
        <v>285.36333333333329</v>
      </c>
      <c r="L5" s="85">
        <v>249.62</v>
      </c>
      <c r="M5" s="85">
        <v>279.2</v>
      </c>
      <c r="N5" s="85">
        <v>278.04750000000001</v>
      </c>
      <c r="O5" s="78">
        <v>240</v>
      </c>
      <c r="P5" s="81">
        <f>K5</f>
        <v>285.36333333333329</v>
      </c>
    </row>
    <row r="6" spans="1:16" s="79" customFormat="1" ht="63.75" customHeight="1" x14ac:dyDescent="0.5">
      <c r="A6" s="84" t="s">
        <v>306</v>
      </c>
      <c r="B6" s="84" t="s">
        <v>9</v>
      </c>
      <c r="C6" s="83" t="s">
        <v>307</v>
      </c>
      <c r="D6" s="83" t="s">
        <v>308</v>
      </c>
      <c r="E6" s="101">
        <v>180</v>
      </c>
      <c r="F6" s="101">
        <v>230</v>
      </c>
      <c r="G6" s="101"/>
      <c r="H6" s="101">
        <v>315.29000000000002</v>
      </c>
      <c r="I6" s="76">
        <f>COUNT(E6:H6)</f>
        <v>3</v>
      </c>
      <c r="J6" s="77">
        <f>STDEVA(E6:H6)/(SUM(E6:H6)/COUNTIF(E6:H6,"&gt;0"))</f>
        <v>0.28295360538140979</v>
      </c>
      <c r="K6" s="82">
        <f>1/I6*(SUM(E6:H6))</f>
        <v>241.76333333333332</v>
      </c>
      <c r="L6" s="85">
        <v>241.48</v>
      </c>
      <c r="M6" s="85">
        <v>241</v>
      </c>
      <c r="N6" s="85">
        <v>233.33333333333331</v>
      </c>
      <c r="O6" s="78">
        <v>220</v>
      </c>
      <c r="P6" s="81">
        <f>K6</f>
        <v>241.76333333333332</v>
      </c>
    </row>
    <row r="7" spans="1:16" s="79" customFormat="1" ht="66" customHeight="1" x14ac:dyDescent="0.5">
      <c r="A7" s="84" t="s">
        <v>309</v>
      </c>
      <c r="B7" s="84" t="s">
        <v>9</v>
      </c>
      <c r="C7" s="83" t="s">
        <v>310</v>
      </c>
      <c r="D7" s="83" t="s">
        <v>311</v>
      </c>
      <c r="E7" s="101">
        <v>200</v>
      </c>
      <c r="F7" s="101">
        <v>250</v>
      </c>
      <c r="G7" s="101">
        <v>297</v>
      </c>
      <c r="H7" s="101"/>
      <c r="I7" s="76">
        <f>COUNT(E7:H7)</f>
        <v>3</v>
      </c>
      <c r="J7" s="77">
        <f>STDEVA(E7:H7)/(SUM(E7:H7)/COUNTIF(E7:H7,"&gt;0"))</f>
        <v>0.19481016603429563</v>
      </c>
      <c r="K7" s="82">
        <f>1/I7*(SUM(E7:H7))</f>
        <v>249</v>
      </c>
      <c r="L7" s="85">
        <v>216.67</v>
      </c>
      <c r="M7" s="85">
        <v>253.33</v>
      </c>
      <c r="N7" s="85">
        <v>260</v>
      </c>
      <c r="O7" s="78">
        <v>243.33333333333331</v>
      </c>
      <c r="P7" s="81">
        <f>K7</f>
        <v>249</v>
      </c>
    </row>
    <row r="8" spans="1:16" ht="12.75" x14ac:dyDescent="0.4">
      <c r="A8" s="73"/>
      <c r="B8" s="73"/>
      <c r="C8" s="73"/>
      <c r="D8" s="73"/>
    </row>
    <row r="9" spans="1:16" ht="12.75" x14ac:dyDescent="0.4">
      <c r="A9" s="73"/>
      <c r="B9" s="73"/>
      <c r="C9" s="73"/>
      <c r="D9" s="73"/>
    </row>
    <row r="10" spans="1:16" ht="12.75" x14ac:dyDescent="0.4">
      <c r="A10" s="73"/>
      <c r="B10" s="73"/>
      <c r="C10" s="73"/>
      <c r="D10" s="73"/>
    </row>
    <row r="11" spans="1:16" ht="12.75" x14ac:dyDescent="0.4">
      <c r="A11" s="73"/>
      <c r="B11" s="73"/>
      <c r="C11" s="73"/>
      <c r="D11" s="73"/>
    </row>
  </sheetData>
  <mergeCells count="11">
    <mergeCell ref="P3:P4"/>
    <mergeCell ref="A1:P1"/>
    <mergeCell ref="A3:A4"/>
    <mergeCell ref="B3:B4"/>
    <mergeCell ref="C3:C4"/>
    <mergeCell ref="D3:D4"/>
    <mergeCell ref="E3:H3"/>
    <mergeCell ref="I3:I4"/>
    <mergeCell ref="J3:J4"/>
    <mergeCell ref="K3:K4"/>
    <mergeCell ref="L3:O3"/>
  </mergeCells>
  <conditionalFormatting sqref="L5:P5">
    <cfRule type="iconSet" priority="5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6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6:P6">
    <cfRule type="iconSet" priority="3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7:P7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5:O7">
    <cfRule type="iconSet" priority="75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L5:P7">
    <cfRule type="iconSet" priority="76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77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7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opLeftCell="A13" zoomScaleNormal="100" workbookViewId="0">
      <selection activeCell="W8" sqref="W8"/>
    </sheetView>
  </sheetViews>
  <sheetFormatPr defaultColWidth="9.1171875" defaultRowHeight="12.7" x14ac:dyDescent="0.5"/>
  <cols>
    <col min="1" max="1" width="14.1171875" style="26" customWidth="1"/>
    <col min="2" max="2" width="9.1171875" style="26"/>
    <col min="3" max="3" width="31.703125" style="26" customWidth="1"/>
    <col min="4" max="4" width="18.703125" style="26" customWidth="1"/>
    <col min="5" max="6" width="9.1171875" style="26"/>
    <col min="7" max="7" width="11.5859375" style="26" customWidth="1"/>
    <col min="8" max="8" width="12.29296875" style="26" customWidth="1"/>
    <col min="9" max="9" width="11" style="26" customWidth="1"/>
    <col min="10" max="13" width="9.1171875" style="26"/>
    <col min="14" max="14" width="10.5859375" style="26" customWidth="1"/>
    <col min="15" max="16" width="9.1171875" style="26"/>
    <col min="17" max="17" width="12" style="50" customWidth="1"/>
    <col min="18" max="18" width="13" style="50" bestFit="1" customWidth="1"/>
    <col min="19" max="19" width="9.87890625" style="50" customWidth="1"/>
    <col min="20" max="20" width="12.41015625" style="50" customWidth="1"/>
    <col min="21" max="21" width="14.41015625" style="50" customWidth="1"/>
    <col min="22" max="16384" width="9.1171875" style="26"/>
  </cols>
  <sheetData>
    <row r="1" spans="1:21" x14ac:dyDescent="0.5">
      <c r="A1" s="119" t="s">
        <v>349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3" spans="1:21" s="50" customFormat="1" x14ac:dyDescent="0.5">
      <c r="A3" s="121" t="s">
        <v>0</v>
      </c>
      <c r="B3" s="121" t="s">
        <v>1</v>
      </c>
      <c r="C3" s="121" t="s">
        <v>2</v>
      </c>
      <c r="D3" s="121" t="s">
        <v>3</v>
      </c>
      <c r="E3" s="121" t="s">
        <v>6</v>
      </c>
      <c r="F3" s="121"/>
      <c r="G3" s="121"/>
      <c r="H3" s="121"/>
      <c r="I3" s="121"/>
      <c r="J3" s="121"/>
      <c r="K3" s="121"/>
      <c r="L3" s="121"/>
      <c r="M3" s="121"/>
      <c r="N3" s="121" t="s">
        <v>4</v>
      </c>
      <c r="O3" s="121" t="s">
        <v>5</v>
      </c>
      <c r="P3" s="121" t="s">
        <v>420</v>
      </c>
      <c r="Q3" s="122" t="s">
        <v>10</v>
      </c>
      <c r="R3" s="123"/>
      <c r="S3" s="123"/>
      <c r="T3" s="124"/>
      <c r="U3" s="120" t="s">
        <v>15</v>
      </c>
    </row>
    <row r="4" spans="1:21" s="50" customFormat="1" ht="50.7" x14ac:dyDescent="0.5">
      <c r="A4" s="121"/>
      <c r="B4" s="121"/>
      <c r="C4" s="121"/>
      <c r="D4" s="121"/>
      <c r="E4" s="34" t="s">
        <v>380</v>
      </c>
      <c r="F4" s="34" t="s">
        <v>383</v>
      </c>
      <c r="G4" s="34" t="s">
        <v>417</v>
      </c>
      <c r="H4" s="41" t="s">
        <v>418</v>
      </c>
      <c r="I4" s="41" t="s">
        <v>419</v>
      </c>
      <c r="J4" s="41" t="s">
        <v>403</v>
      </c>
      <c r="K4" s="41" t="s">
        <v>401</v>
      </c>
      <c r="L4" s="34" t="s">
        <v>406</v>
      </c>
      <c r="M4" s="34" t="s">
        <v>423</v>
      </c>
      <c r="N4" s="121"/>
      <c r="O4" s="121"/>
      <c r="P4" s="121"/>
      <c r="Q4" s="64" t="s">
        <v>11</v>
      </c>
      <c r="R4" s="64" t="s">
        <v>12</v>
      </c>
      <c r="S4" s="42" t="s">
        <v>13</v>
      </c>
      <c r="T4" s="42" t="s">
        <v>14</v>
      </c>
      <c r="U4" s="120"/>
    </row>
    <row r="5" spans="1:21" ht="44.25" customHeight="1" x14ac:dyDescent="0.5">
      <c r="A5" s="2" t="s">
        <v>312</v>
      </c>
      <c r="B5" s="2" t="s">
        <v>9</v>
      </c>
      <c r="C5" s="2" t="s">
        <v>313</v>
      </c>
      <c r="D5" s="2" t="s">
        <v>314</v>
      </c>
      <c r="E5" s="35">
        <v>450</v>
      </c>
      <c r="F5" s="35">
        <v>550</v>
      </c>
      <c r="G5" s="35">
        <v>338.33</v>
      </c>
      <c r="H5" s="35"/>
      <c r="I5" s="35"/>
      <c r="J5" s="35"/>
      <c r="K5" s="35"/>
      <c r="L5" s="35"/>
      <c r="M5" s="35"/>
      <c r="N5" s="59">
        <f>COUNT(E5:M5)</f>
        <v>3</v>
      </c>
      <c r="O5" s="60">
        <f>STDEVA(E5:M5)/(SUM(E5:M5)/COUNTIF(E5:M5,"&gt;0"))</f>
        <v>0.23735985128853881</v>
      </c>
      <c r="P5" s="30">
        <f>1/N5*(SUM(E5:M5))</f>
        <v>446.10999999999996</v>
      </c>
      <c r="Q5" s="9">
        <v>590</v>
      </c>
      <c r="R5" s="9">
        <v>583.33000000000004</v>
      </c>
      <c r="S5" s="9">
        <v>566.66666666666663</v>
      </c>
      <c r="T5" s="8">
        <v>526.66666666666663</v>
      </c>
      <c r="U5" s="69">
        <f>P5</f>
        <v>446.10999999999996</v>
      </c>
    </row>
    <row r="6" spans="1:21" ht="40.5" customHeight="1" x14ac:dyDescent="0.5">
      <c r="A6" s="2" t="s">
        <v>315</v>
      </c>
      <c r="B6" s="2" t="s">
        <v>9</v>
      </c>
      <c r="C6" s="2" t="s">
        <v>316</v>
      </c>
      <c r="D6" s="2" t="s">
        <v>317</v>
      </c>
      <c r="E6" s="35">
        <v>400</v>
      </c>
      <c r="F6" s="35">
        <v>520</v>
      </c>
      <c r="G6" s="35">
        <v>338.33</v>
      </c>
      <c r="H6" s="35"/>
      <c r="I6" s="35"/>
      <c r="J6" s="35"/>
      <c r="K6" s="35"/>
      <c r="L6" s="35"/>
      <c r="M6" s="35"/>
      <c r="N6" s="59">
        <f t="shared" ref="N6:N12" si="0">COUNT(E6:M6)</f>
        <v>3</v>
      </c>
      <c r="O6" s="60">
        <f t="shared" ref="O6:O12" si="1">STDEVA(E6:M6)/(SUM(E6:M6)/COUNTIF(E6:M6,"&gt;0"))</f>
        <v>0.22025029524951245</v>
      </c>
      <c r="P6" s="30">
        <f t="shared" ref="P6:P12" si="2">1/N6*(SUM(E6:M6))</f>
        <v>419.44333333333327</v>
      </c>
      <c r="Q6" s="9">
        <v>685.07</v>
      </c>
      <c r="R6" s="9">
        <v>583.33000000000004</v>
      </c>
      <c r="S6" s="9">
        <v>553.33333333333326</v>
      </c>
      <c r="T6" s="8">
        <v>530.22500000000002</v>
      </c>
      <c r="U6" s="69">
        <f>P6</f>
        <v>419.44333333333327</v>
      </c>
    </row>
    <row r="7" spans="1:21" ht="55.5" customHeight="1" x14ac:dyDescent="0.5">
      <c r="A7" s="2" t="s">
        <v>318</v>
      </c>
      <c r="B7" s="23" t="s">
        <v>9</v>
      </c>
      <c r="C7" s="23" t="s">
        <v>319</v>
      </c>
      <c r="D7" s="23" t="s">
        <v>320</v>
      </c>
      <c r="E7" s="35">
        <v>600</v>
      </c>
      <c r="F7" s="35">
        <v>580</v>
      </c>
      <c r="G7" s="35"/>
      <c r="H7" s="35">
        <v>530</v>
      </c>
      <c r="I7" s="35"/>
      <c r="J7" s="35"/>
      <c r="K7" s="35"/>
      <c r="L7" s="35"/>
      <c r="M7" s="35"/>
      <c r="N7" s="59">
        <f t="shared" si="0"/>
        <v>3</v>
      </c>
      <c r="O7" s="60">
        <f t="shared" si="1"/>
        <v>6.3255285534455946E-2</v>
      </c>
      <c r="P7" s="30">
        <f t="shared" si="2"/>
        <v>570</v>
      </c>
      <c r="Q7" s="9">
        <v>625</v>
      </c>
      <c r="R7" s="9">
        <v>530</v>
      </c>
      <c r="S7" s="9">
        <v>556.66666666666663</v>
      </c>
      <c r="T7" s="8">
        <v>576.66666666666663</v>
      </c>
      <c r="U7" s="69">
        <f>P7</f>
        <v>570</v>
      </c>
    </row>
    <row r="8" spans="1:21" ht="72" customHeight="1" x14ac:dyDescent="0.5">
      <c r="A8" s="2" t="s">
        <v>321</v>
      </c>
      <c r="B8" s="2" t="s">
        <v>9</v>
      </c>
      <c r="C8" s="2" t="s">
        <v>322</v>
      </c>
      <c r="D8" s="2" t="s">
        <v>323</v>
      </c>
      <c r="E8" s="35">
        <v>160</v>
      </c>
      <c r="F8" s="35">
        <v>230</v>
      </c>
      <c r="G8" s="35"/>
      <c r="H8" s="35"/>
      <c r="I8" s="35">
        <v>184.96</v>
      </c>
      <c r="J8" s="35"/>
      <c r="K8" s="35"/>
      <c r="L8" s="35"/>
      <c r="M8" s="35"/>
      <c r="N8" s="59">
        <f t="shared" si="0"/>
        <v>3</v>
      </c>
      <c r="O8" s="60">
        <f t="shared" si="1"/>
        <v>0.18510901872347046</v>
      </c>
      <c r="P8" s="30">
        <f t="shared" si="2"/>
        <v>191.65333333333334</v>
      </c>
      <c r="Q8" s="9">
        <v>206.67</v>
      </c>
      <c r="R8" s="9">
        <v>206.67</v>
      </c>
      <c r="S8" s="9">
        <v>233.33333333333331</v>
      </c>
      <c r="T8" s="8">
        <v>212.2475</v>
      </c>
      <c r="U8" s="69">
        <f t="shared" ref="U8:U17" si="3">P8</f>
        <v>191.65333333333334</v>
      </c>
    </row>
    <row r="9" spans="1:21" ht="45.75" customHeight="1" x14ac:dyDescent="0.5">
      <c r="A9" s="2" t="s">
        <v>324</v>
      </c>
      <c r="B9" s="2" t="s">
        <v>9</v>
      </c>
      <c r="C9" s="2" t="s">
        <v>325</v>
      </c>
      <c r="D9" s="2" t="s">
        <v>326</v>
      </c>
      <c r="E9" s="35">
        <v>350</v>
      </c>
      <c r="F9" s="35">
        <v>290</v>
      </c>
      <c r="G9" s="35"/>
      <c r="H9" s="35"/>
      <c r="I9" s="35"/>
      <c r="J9" s="35"/>
      <c r="K9" s="35"/>
      <c r="L9" s="35"/>
      <c r="M9" s="35">
        <v>333.64</v>
      </c>
      <c r="N9" s="59">
        <f t="shared" si="0"/>
        <v>3</v>
      </c>
      <c r="O9" s="60">
        <f t="shared" si="1"/>
        <v>9.5568355959369924E-2</v>
      </c>
      <c r="P9" s="30">
        <f t="shared" si="2"/>
        <v>324.54666666666662</v>
      </c>
      <c r="Q9" s="9">
        <v>271.77</v>
      </c>
      <c r="R9" s="9">
        <v>286.82</v>
      </c>
      <c r="S9" s="9">
        <v>301.66666666666663</v>
      </c>
      <c r="T9" s="8">
        <v>301.66666666666663</v>
      </c>
      <c r="U9" s="69">
        <f t="shared" si="3"/>
        <v>324.54666666666662</v>
      </c>
    </row>
    <row r="10" spans="1:21" ht="63.35" x14ac:dyDescent="0.5">
      <c r="A10" s="2" t="s">
        <v>336</v>
      </c>
      <c r="B10" s="2" t="s">
        <v>9</v>
      </c>
      <c r="C10" s="2" t="s">
        <v>348</v>
      </c>
      <c r="D10" s="2" t="s">
        <v>337</v>
      </c>
      <c r="E10" s="35">
        <v>190</v>
      </c>
      <c r="F10" s="35">
        <v>300</v>
      </c>
      <c r="G10" s="59"/>
      <c r="H10" s="59"/>
      <c r="I10" s="59"/>
      <c r="J10" s="59"/>
      <c r="K10" s="59"/>
      <c r="L10" s="96">
        <v>194</v>
      </c>
      <c r="M10" s="59"/>
      <c r="N10" s="59">
        <f>COUNT(E10:M10)</f>
        <v>3</v>
      </c>
      <c r="O10" s="60">
        <f>STDEVA(E10:M10)/(SUM(E10:M10)/COUNTIF(E10:M10,"&gt;0"))</f>
        <v>0.27362235018389863</v>
      </c>
      <c r="P10" s="30">
        <f>1/N10*(SUM(E10:M10))</f>
        <v>228</v>
      </c>
      <c r="Q10" s="35">
        <v>207.4</v>
      </c>
      <c r="R10" s="35">
        <v>180.18</v>
      </c>
      <c r="S10" s="35">
        <v>179.76666666666665</v>
      </c>
      <c r="T10" s="35">
        <v>220.16333333333333</v>
      </c>
      <c r="U10" s="69">
        <f>P10</f>
        <v>228</v>
      </c>
    </row>
    <row r="11" spans="1:21" ht="55.5" customHeight="1" x14ac:dyDescent="0.5">
      <c r="A11" s="2" t="s">
        <v>327</v>
      </c>
      <c r="B11" s="2" t="s">
        <v>9</v>
      </c>
      <c r="C11" s="2" t="s">
        <v>328</v>
      </c>
      <c r="D11" s="2" t="s">
        <v>329</v>
      </c>
      <c r="E11" s="35">
        <v>900</v>
      </c>
      <c r="F11" s="35">
        <v>1300</v>
      </c>
      <c r="G11" s="35"/>
      <c r="H11" s="35"/>
      <c r="I11" s="35"/>
      <c r="J11" s="35">
        <v>952</v>
      </c>
      <c r="K11" s="35"/>
      <c r="L11" s="35"/>
      <c r="M11" s="35"/>
      <c r="N11" s="59">
        <f t="shared" si="0"/>
        <v>3</v>
      </c>
      <c r="O11" s="60">
        <f t="shared" si="1"/>
        <v>0.20700066341146506</v>
      </c>
      <c r="P11" s="30">
        <f t="shared" si="2"/>
        <v>1050.6666666666665</v>
      </c>
      <c r="Q11" s="9">
        <v>1162.5</v>
      </c>
      <c r="R11" s="9">
        <v>1130</v>
      </c>
      <c r="S11" s="9">
        <v>1162</v>
      </c>
      <c r="T11" s="8">
        <v>1166.6666666666665</v>
      </c>
      <c r="U11" s="69">
        <f t="shared" si="3"/>
        <v>1050.6666666666665</v>
      </c>
    </row>
    <row r="12" spans="1:21" ht="71.25" customHeight="1" x14ac:dyDescent="0.5">
      <c r="A12" s="2" t="s">
        <v>330</v>
      </c>
      <c r="B12" s="23" t="s">
        <v>133</v>
      </c>
      <c r="C12" s="23" t="s">
        <v>331</v>
      </c>
      <c r="D12" s="23" t="s">
        <v>332</v>
      </c>
      <c r="E12" s="35">
        <v>145</v>
      </c>
      <c r="F12" s="35">
        <v>120</v>
      </c>
      <c r="G12" s="35"/>
      <c r="H12" s="35"/>
      <c r="I12" s="35"/>
      <c r="J12" s="35"/>
      <c r="K12" s="35"/>
      <c r="L12" s="35"/>
      <c r="M12" s="35">
        <v>121.92</v>
      </c>
      <c r="N12" s="59">
        <f t="shared" si="0"/>
        <v>3</v>
      </c>
      <c r="O12" s="60">
        <f t="shared" si="1"/>
        <v>0.10787238370105255</v>
      </c>
      <c r="P12" s="30">
        <f t="shared" si="2"/>
        <v>128.97333333333333</v>
      </c>
      <c r="Q12" s="9">
        <v>153.55000000000001</v>
      </c>
      <c r="R12" s="9">
        <v>154.33000000000001</v>
      </c>
      <c r="S12" s="9">
        <v>134.148</v>
      </c>
      <c r="T12" s="8">
        <v>136.1225</v>
      </c>
      <c r="U12" s="69">
        <f t="shared" si="3"/>
        <v>128.97333333333333</v>
      </c>
    </row>
    <row r="13" spans="1:21" ht="63.35" x14ac:dyDescent="0.5">
      <c r="A13" s="2" t="s">
        <v>333</v>
      </c>
      <c r="B13" s="2" t="s">
        <v>133</v>
      </c>
      <c r="C13" s="2" t="s">
        <v>334</v>
      </c>
      <c r="D13" s="2" t="s">
        <v>335</v>
      </c>
      <c r="E13" s="35">
        <v>45</v>
      </c>
      <c r="F13" s="35">
        <v>50</v>
      </c>
      <c r="G13" s="59"/>
      <c r="H13" s="59"/>
      <c r="I13" s="59"/>
      <c r="J13" s="59"/>
      <c r="K13" s="59">
        <v>52.69</v>
      </c>
      <c r="L13" s="59"/>
      <c r="M13" s="59"/>
      <c r="N13" s="59">
        <f t="shared" ref="N13:N17" si="4">COUNT(E13:M13)</f>
        <v>3</v>
      </c>
      <c r="O13" s="60">
        <f t="shared" ref="O13:O17" si="5">STDEVA(E13:M13)/(SUM(E13:M13)/COUNTIF(E13:M13,"&gt;0"))</f>
        <v>7.9268671530887638E-2</v>
      </c>
      <c r="P13" s="30">
        <f t="shared" ref="P13:P17" si="6">1/N13*(SUM(E13:M13))</f>
        <v>49.23</v>
      </c>
      <c r="Q13" s="35">
        <v>51</v>
      </c>
      <c r="R13" s="35">
        <v>50</v>
      </c>
      <c r="S13" s="35">
        <v>53.333333333333329</v>
      </c>
      <c r="T13" s="35">
        <v>47.666666666666664</v>
      </c>
      <c r="U13" s="69">
        <f t="shared" si="3"/>
        <v>49.23</v>
      </c>
    </row>
    <row r="14" spans="1:21" ht="63.35" x14ac:dyDescent="0.5">
      <c r="A14" s="2" t="s">
        <v>343</v>
      </c>
      <c r="B14" s="2" t="s">
        <v>9</v>
      </c>
      <c r="C14" s="2" t="s">
        <v>344</v>
      </c>
      <c r="D14" s="2" t="s">
        <v>345</v>
      </c>
      <c r="E14" s="35">
        <v>180</v>
      </c>
      <c r="F14" s="35">
        <v>300</v>
      </c>
      <c r="G14" s="59"/>
      <c r="H14" s="59"/>
      <c r="I14" s="59"/>
      <c r="J14" s="59"/>
      <c r="K14" s="59"/>
      <c r="L14" s="59"/>
      <c r="M14" s="59">
        <v>280.85000000000002</v>
      </c>
      <c r="N14" s="59">
        <f>COUNT(E14:M14)</f>
        <v>3</v>
      </c>
      <c r="O14" s="60">
        <f>STDEVA(E14:M14)/(SUM(E14:M14)/COUNTIF(E14:M14,"&gt;0"))</f>
        <v>0.25419825339087221</v>
      </c>
      <c r="P14" s="30">
        <f>1/N14*(SUM(E14:M14))</f>
        <v>253.61666666666667</v>
      </c>
      <c r="Q14" s="35">
        <v>256.94</v>
      </c>
      <c r="R14" s="35">
        <v>261.94</v>
      </c>
      <c r="S14" s="35">
        <v>260</v>
      </c>
      <c r="T14" s="35">
        <v>246.66666666666666</v>
      </c>
      <c r="U14" s="69">
        <f>P14</f>
        <v>253.61666666666667</v>
      </c>
    </row>
    <row r="15" spans="1:21" ht="38" x14ac:dyDescent="0.5">
      <c r="A15" s="2" t="s">
        <v>338</v>
      </c>
      <c r="B15" s="2" t="s">
        <v>9</v>
      </c>
      <c r="C15" s="2" t="s">
        <v>347</v>
      </c>
      <c r="D15" s="2" t="s">
        <v>339</v>
      </c>
      <c r="E15" s="35">
        <v>20</v>
      </c>
      <c r="F15" s="35">
        <v>35</v>
      </c>
      <c r="G15" s="59"/>
      <c r="H15" s="59"/>
      <c r="I15" s="59"/>
      <c r="J15" s="59">
        <v>30.29</v>
      </c>
      <c r="K15" s="59"/>
      <c r="L15" s="59"/>
      <c r="M15" s="59"/>
      <c r="N15" s="59">
        <f t="shared" si="4"/>
        <v>3</v>
      </c>
      <c r="O15" s="60">
        <f t="shared" si="5"/>
        <v>0.26982166436208838</v>
      </c>
      <c r="P15" s="30">
        <f t="shared" si="6"/>
        <v>28.429999999999996</v>
      </c>
      <c r="Q15" s="35">
        <v>21.4</v>
      </c>
      <c r="R15" s="35">
        <v>23.67</v>
      </c>
      <c r="S15" s="35">
        <v>21.333333333333332</v>
      </c>
      <c r="T15" s="35">
        <v>24.497499999999999</v>
      </c>
      <c r="U15" s="69">
        <f t="shared" si="3"/>
        <v>28.429999999999996</v>
      </c>
    </row>
    <row r="16" spans="1:21" ht="76" x14ac:dyDescent="0.5">
      <c r="A16" s="2" t="s">
        <v>338</v>
      </c>
      <c r="B16" s="23" t="s">
        <v>9</v>
      </c>
      <c r="C16" s="23" t="s">
        <v>346</v>
      </c>
      <c r="D16" s="23" t="s">
        <v>339</v>
      </c>
      <c r="E16" s="35">
        <v>20</v>
      </c>
      <c r="F16" s="35">
        <v>25</v>
      </c>
      <c r="G16" s="59"/>
      <c r="H16" s="59"/>
      <c r="I16" s="59"/>
      <c r="J16" s="59"/>
      <c r="K16" s="59"/>
      <c r="L16" s="59"/>
      <c r="M16" s="59">
        <v>15.38</v>
      </c>
      <c r="N16" s="59">
        <f t="shared" si="4"/>
        <v>3</v>
      </c>
      <c r="O16" s="60">
        <f t="shared" si="5"/>
        <v>0.23904856096286389</v>
      </c>
      <c r="P16" s="30">
        <f t="shared" si="6"/>
        <v>20.126666666666665</v>
      </c>
      <c r="Q16" s="35">
        <v>16.649999999999999</v>
      </c>
      <c r="R16" s="35">
        <v>20.03</v>
      </c>
      <c r="S16" s="35">
        <v>20.536000000000001</v>
      </c>
      <c r="T16" s="35">
        <v>22.666666666666664</v>
      </c>
      <c r="U16" s="69">
        <f t="shared" si="3"/>
        <v>20.126666666666665</v>
      </c>
    </row>
    <row r="17" spans="1:21" ht="101.35" x14ac:dyDescent="0.5">
      <c r="A17" s="2" t="s">
        <v>340</v>
      </c>
      <c r="B17" s="23" t="s">
        <v>9</v>
      </c>
      <c r="C17" s="23" t="s">
        <v>341</v>
      </c>
      <c r="D17" s="23" t="s">
        <v>342</v>
      </c>
      <c r="E17" s="35">
        <v>75</v>
      </c>
      <c r="F17" s="35">
        <v>71</v>
      </c>
      <c r="G17" s="59"/>
      <c r="H17" s="59"/>
      <c r="I17" s="59"/>
      <c r="J17" s="59">
        <v>56.9</v>
      </c>
      <c r="K17" s="59">
        <v>56.99</v>
      </c>
      <c r="L17" s="59"/>
      <c r="M17" s="59">
        <v>57.24</v>
      </c>
      <c r="N17" s="59">
        <f t="shared" si="4"/>
        <v>5</v>
      </c>
      <c r="O17" s="60">
        <f t="shared" si="5"/>
        <v>0.13960177160801315</v>
      </c>
      <c r="P17" s="30">
        <f t="shared" si="6"/>
        <v>63.426000000000002</v>
      </c>
      <c r="Q17" s="35">
        <v>83</v>
      </c>
      <c r="R17" s="35">
        <v>79.680000000000007</v>
      </c>
      <c r="S17" s="35">
        <v>70.125</v>
      </c>
      <c r="T17" s="35">
        <v>63.326666666666668</v>
      </c>
      <c r="U17" s="69">
        <f t="shared" si="3"/>
        <v>63.426000000000002</v>
      </c>
    </row>
    <row r="18" spans="1:21" x14ac:dyDescent="0.5">
      <c r="A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21" x14ac:dyDescent="0.5">
      <c r="A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21" x14ac:dyDescent="0.5">
      <c r="A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21" x14ac:dyDescent="0.5">
      <c r="A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21" x14ac:dyDescent="0.5">
      <c r="A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21" x14ac:dyDescent="0.5">
      <c r="A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21" x14ac:dyDescent="0.5">
      <c r="A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21" x14ac:dyDescent="0.5">
      <c r="A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21" x14ac:dyDescent="0.5">
      <c r="A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21" x14ac:dyDescent="0.5">
      <c r="A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21" x14ac:dyDescent="0.5">
      <c r="A28" s="50"/>
    </row>
    <row r="29" spans="1:21" x14ac:dyDescent="0.5">
      <c r="A29" s="50"/>
    </row>
    <row r="30" spans="1:21" x14ac:dyDescent="0.5">
      <c r="A30" s="50"/>
    </row>
    <row r="31" spans="1:21" x14ac:dyDescent="0.5">
      <c r="A31" s="50"/>
    </row>
  </sheetData>
  <mergeCells count="11">
    <mergeCell ref="U3:U4"/>
    <mergeCell ref="A1:U1"/>
    <mergeCell ref="A3:A4"/>
    <mergeCell ref="B3:B4"/>
    <mergeCell ref="C3:C4"/>
    <mergeCell ref="D3:D4"/>
    <mergeCell ref="E3:M3"/>
    <mergeCell ref="N3:N4"/>
    <mergeCell ref="O3:O4"/>
    <mergeCell ref="P3:P4"/>
    <mergeCell ref="Q3:T3"/>
  </mergeCells>
  <conditionalFormatting sqref="Q5:U5">
    <cfRule type="iconSet" priority="6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6:U6">
    <cfRule type="iconSet" priority="4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7:U7">
    <cfRule type="iconSet" priority="2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8:U9 U13:U17 U10 Q11:U12">
    <cfRule type="iconSet" priority="9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Q5:T9 Q11:T12">
    <cfRule type="iconSet" priority="10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Q5:U9 U13:U17 U10 Q11:U12">
    <cfRule type="iconSet" priority="11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12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1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5:U17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12"/>
  <sheetViews>
    <sheetView topLeftCell="D7" zoomScale="120" zoomScaleNormal="120" workbookViewId="0">
      <selection activeCell="U5" sqref="U5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1.703125" style="1" customWidth="1"/>
    <col min="4" max="4" width="11.87890625" style="1" customWidth="1"/>
    <col min="5" max="14" width="9.1171875" style="1"/>
    <col min="15" max="15" width="12" style="1" customWidth="1"/>
    <col min="16" max="16" width="13" style="1" bestFit="1" customWidth="1"/>
    <col min="17" max="17" width="9.87890625" style="1" customWidth="1"/>
    <col min="18" max="18" width="9.1171875" style="1"/>
    <col min="19" max="19" width="13.703125" style="1" customWidth="1"/>
    <col min="20" max="16384" width="9.1171875" style="1"/>
  </cols>
  <sheetData>
    <row r="1" spans="1:19" x14ac:dyDescent="0.4">
      <c r="A1" s="108" t="s">
        <v>125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3" spans="1:19" s="10" customFormat="1" x14ac:dyDescent="0.4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6</v>
      </c>
      <c r="F3" s="116"/>
      <c r="G3" s="116"/>
      <c r="H3" s="116"/>
      <c r="I3" s="116"/>
      <c r="J3" s="116"/>
      <c r="K3" s="116"/>
      <c r="L3" s="116" t="s">
        <v>4</v>
      </c>
      <c r="M3" s="116" t="s">
        <v>5</v>
      </c>
      <c r="N3" s="116" t="s">
        <v>421</v>
      </c>
      <c r="O3" s="113" t="s">
        <v>10</v>
      </c>
      <c r="P3" s="114"/>
      <c r="Q3" s="114"/>
      <c r="R3" s="115"/>
      <c r="S3" s="117" t="s">
        <v>15</v>
      </c>
    </row>
    <row r="4" spans="1:19" s="10" customFormat="1" ht="107.45" customHeight="1" x14ac:dyDescent="0.4">
      <c r="A4" s="116"/>
      <c r="B4" s="116"/>
      <c r="C4" s="116"/>
      <c r="D4" s="116"/>
      <c r="E4" s="86" t="s">
        <v>378</v>
      </c>
      <c r="F4" s="86" t="s">
        <v>383</v>
      </c>
      <c r="G4" s="86" t="s">
        <v>389</v>
      </c>
      <c r="H4" s="86" t="s">
        <v>390</v>
      </c>
      <c r="I4" s="86" t="s">
        <v>391</v>
      </c>
      <c r="J4" s="86" t="s">
        <v>393</v>
      </c>
      <c r="K4" s="86" t="s">
        <v>423</v>
      </c>
      <c r="L4" s="116"/>
      <c r="M4" s="116"/>
      <c r="N4" s="116"/>
      <c r="O4" s="61" t="s">
        <v>11</v>
      </c>
      <c r="P4" s="61" t="s">
        <v>12</v>
      </c>
      <c r="Q4" s="14" t="s">
        <v>13</v>
      </c>
      <c r="R4" s="14" t="s">
        <v>14</v>
      </c>
      <c r="S4" s="117"/>
    </row>
    <row r="5" spans="1:19" ht="63.35" x14ac:dyDescent="0.4">
      <c r="A5" s="36" t="s">
        <v>17</v>
      </c>
      <c r="B5" s="3" t="s">
        <v>9</v>
      </c>
      <c r="C5" s="17" t="s">
        <v>18</v>
      </c>
      <c r="D5" s="3" t="s">
        <v>19</v>
      </c>
      <c r="E5" s="35">
        <v>160</v>
      </c>
      <c r="F5" s="35">
        <v>185</v>
      </c>
      <c r="G5" s="8">
        <v>159.91999999999999</v>
      </c>
      <c r="H5" s="8">
        <v>168</v>
      </c>
      <c r="I5" s="8"/>
      <c r="J5" s="8"/>
      <c r="K5" s="35">
        <v>195.21</v>
      </c>
      <c r="L5" s="59">
        <f>COUNT(E5:K5)</f>
        <v>5</v>
      </c>
      <c r="M5" s="60">
        <f>STDEVA(E5:K5)/(SUM(E5:K5)/COUNTIF(E5:K5,"&gt;0"))</f>
        <v>9.1084504370516226E-2</v>
      </c>
      <c r="N5" s="30">
        <f>1/L5*(SUM(E5:K5))</f>
        <v>173.626</v>
      </c>
      <c r="O5" s="9">
        <v>165.36</v>
      </c>
      <c r="P5" s="9">
        <v>181.47</v>
      </c>
      <c r="Q5" s="8">
        <v>171.51999999999998</v>
      </c>
      <c r="R5" s="8">
        <v>173.4</v>
      </c>
      <c r="S5" s="69">
        <f>N5</f>
        <v>173.626</v>
      </c>
    </row>
    <row r="6" spans="1:19" ht="63.35" x14ac:dyDescent="0.4">
      <c r="A6" s="36" t="s">
        <v>20</v>
      </c>
      <c r="B6" s="3" t="s">
        <v>9</v>
      </c>
      <c r="C6" s="17" t="s">
        <v>21</v>
      </c>
      <c r="D6" s="3" t="s">
        <v>19</v>
      </c>
      <c r="E6" s="35">
        <v>220</v>
      </c>
      <c r="F6" s="35">
        <v>260</v>
      </c>
      <c r="G6" s="8">
        <v>297.39</v>
      </c>
      <c r="H6" s="8"/>
      <c r="I6" s="8"/>
      <c r="J6" s="8">
        <v>207.7</v>
      </c>
      <c r="K6" s="35"/>
      <c r="L6" s="59">
        <f t="shared" ref="L6:L8" si="0">COUNT(E6:K6)</f>
        <v>4</v>
      </c>
      <c r="M6" s="60">
        <f t="shared" ref="M6:M8" si="1">STDEVA(E6:K6)/(SUM(E6:K6)/COUNTIF(E6:K6,"&gt;0"))</f>
        <v>0.1654311982295788</v>
      </c>
      <c r="N6" s="30">
        <f t="shared" ref="N6:N8" si="2">1/L6*(SUM(E6:K6))</f>
        <v>246.27249999999998</v>
      </c>
      <c r="O6" s="9">
        <v>225.41</v>
      </c>
      <c r="P6" s="9">
        <v>236.41</v>
      </c>
      <c r="Q6" s="8">
        <v>244.20000000000002</v>
      </c>
      <c r="R6" s="8">
        <v>253.33333333333331</v>
      </c>
      <c r="S6" s="69">
        <f>N6</f>
        <v>246.27249999999998</v>
      </c>
    </row>
    <row r="7" spans="1:19" ht="45.75" customHeight="1" x14ac:dyDescent="0.4">
      <c r="A7" s="36" t="s">
        <v>22</v>
      </c>
      <c r="B7" s="3" t="s">
        <v>9</v>
      </c>
      <c r="C7" s="17" t="s">
        <v>23</v>
      </c>
      <c r="D7" s="3" t="s">
        <v>24</v>
      </c>
      <c r="E7" s="35">
        <v>130</v>
      </c>
      <c r="F7" s="35">
        <v>200</v>
      </c>
      <c r="G7" s="8">
        <v>195.39</v>
      </c>
      <c r="H7" s="8">
        <v>130</v>
      </c>
      <c r="I7" s="8"/>
      <c r="J7" s="8">
        <v>147.19999999999999</v>
      </c>
      <c r="K7" s="35">
        <v>169.34</v>
      </c>
      <c r="L7" s="59">
        <f t="shared" si="0"/>
        <v>6</v>
      </c>
      <c r="M7" s="60">
        <f t="shared" si="1"/>
        <v>0.19285574401113964</v>
      </c>
      <c r="N7" s="30">
        <f t="shared" si="2"/>
        <v>161.98833333333332</v>
      </c>
      <c r="O7" s="9">
        <v>165.8</v>
      </c>
      <c r="P7" s="9">
        <v>166.75</v>
      </c>
      <c r="Q7" s="8">
        <v>182.07600000000002</v>
      </c>
      <c r="R7" s="8">
        <v>166.66666666666666</v>
      </c>
      <c r="S7" s="69">
        <f>N7</f>
        <v>161.98833333333332</v>
      </c>
    </row>
    <row r="8" spans="1:19" ht="51.75" customHeight="1" x14ac:dyDescent="0.4">
      <c r="A8" s="36" t="s">
        <v>22</v>
      </c>
      <c r="B8" s="18" t="s">
        <v>9</v>
      </c>
      <c r="C8" s="19" t="s">
        <v>31</v>
      </c>
      <c r="D8" s="18" t="s">
        <v>24</v>
      </c>
      <c r="E8" s="35">
        <v>110</v>
      </c>
      <c r="F8" s="35">
        <v>180</v>
      </c>
      <c r="G8" s="8">
        <v>214.46</v>
      </c>
      <c r="H8" s="8">
        <v>130</v>
      </c>
      <c r="I8" s="8"/>
      <c r="J8" s="8">
        <v>156.63999999999999</v>
      </c>
      <c r="K8" s="35">
        <v>169.34</v>
      </c>
      <c r="L8" s="59">
        <f t="shared" si="0"/>
        <v>6</v>
      </c>
      <c r="M8" s="60">
        <f t="shared" si="1"/>
        <v>0.23147111901708284</v>
      </c>
      <c r="N8" s="30">
        <f t="shared" si="2"/>
        <v>160.07333333333332</v>
      </c>
      <c r="O8" s="9">
        <v>171.48</v>
      </c>
      <c r="P8" s="9">
        <v>172.86</v>
      </c>
      <c r="Q8" s="8">
        <v>175.41499999999999</v>
      </c>
      <c r="R8" s="8">
        <v>173.33333333333331</v>
      </c>
      <c r="S8" s="69">
        <f>N8</f>
        <v>160.07333333333332</v>
      </c>
    </row>
    <row r="9" spans="1:19" ht="63.35" x14ac:dyDescent="0.4">
      <c r="A9" s="36" t="s">
        <v>25</v>
      </c>
      <c r="B9" s="3" t="s">
        <v>9</v>
      </c>
      <c r="C9" s="2" t="s">
        <v>26</v>
      </c>
      <c r="D9" s="3" t="s">
        <v>24</v>
      </c>
      <c r="E9" s="35">
        <v>120</v>
      </c>
      <c r="F9" s="35">
        <v>240</v>
      </c>
      <c r="G9" s="8">
        <v>255.89</v>
      </c>
      <c r="H9" s="8">
        <v>170</v>
      </c>
      <c r="I9" s="8">
        <v>250</v>
      </c>
      <c r="J9" s="8"/>
      <c r="K9" s="35"/>
      <c r="L9" s="59">
        <f t="shared" ref="L9:L11" si="3">COUNT(E9:K9)</f>
        <v>5</v>
      </c>
      <c r="M9" s="60">
        <f t="shared" ref="M9:M11" si="4">STDEVA(E9:K9)/(SUM(E9:K9)/COUNTIF(E9:K9,"&gt;0"))</f>
        <v>0.28825616167107709</v>
      </c>
      <c r="N9" s="30">
        <f t="shared" ref="N9:N11" si="5">1/L9*(SUM(E9:K9))</f>
        <v>207.178</v>
      </c>
      <c r="O9" s="9">
        <v>203.86</v>
      </c>
      <c r="P9" s="9">
        <v>205.86</v>
      </c>
      <c r="Q9" s="8">
        <v>212.83600000000001</v>
      </c>
      <c r="R9" s="8">
        <v>216.75</v>
      </c>
      <c r="S9" s="69">
        <f t="shared" ref="S9:S11" si="6">N9</f>
        <v>207.178</v>
      </c>
    </row>
    <row r="10" spans="1:19" ht="63.35" x14ac:dyDescent="0.4">
      <c r="A10" s="47" t="s">
        <v>27</v>
      </c>
      <c r="B10" s="21" t="s">
        <v>9</v>
      </c>
      <c r="C10" s="22" t="s">
        <v>28</v>
      </c>
      <c r="D10" s="21" t="s">
        <v>19</v>
      </c>
      <c r="E10" s="35">
        <v>160</v>
      </c>
      <c r="F10" s="35">
        <v>190</v>
      </c>
      <c r="G10" s="8">
        <v>202.55</v>
      </c>
      <c r="H10" s="8">
        <v>225</v>
      </c>
      <c r="I10" s="8"/>
      <c r="J10" s="8"/>
      <c r="K10" s="35"/>
      <c r="L10" s="59">
        <f t="shared" si="3"/>
        <v>4</v>
      </c>
      <c r="M10" s="60">
        <f t="shared" si="4"/>
        <v>0.13948411585597753</v>
      </c>
      <c r="N10" s="30">
        <f t="shared" si="5"/>
        <v>194.38749999999999</v>
      </c>
      <c r="O10" s="9">
        <v>194.12</v>
      </c>
      <c r="P10" s="9">
        <v>216.05</v>
      </c>
      <c r="Q10" s="8">
        <v>210.83375000000001</v>
      </c>
      <c r="R10" s="8">
        <v>203</v>
      </c>
      <c r="S10" s="69">
        <f t="shared" si="6"/>
        <v>194.38749999999999</v>
      </c>
    </row>
    <row r="11" spans="1:19" ht="96" customHeight="1" x14ac:dyDescent="0.4">
      <c r="A11" s="36" t="s">
        <v>27</v>
      </c>
      <c r="B11" s="3" t="s">
        <v>9</v>
      </c>
      <c r="C11" s="2" t="s">
        <v>30</v>
      </c>
      <c r="D11" s="3" t="s">
        <v>19</v>
      </c>
      <c r="E11" s="35">
        <v>165</v>
      </c>
      <c r="F11" s="35">
        <v>250</v>
      </c>
      <c r="G11" s="8"/>
      <c r="H11" s="8"/>
      <c r="I11" s="8"/>
      <c r="J11" s="8"/>
      <c r="K11" s="35">
        <v>246.59</v>
      </c>
      <c r="L11" s="59">
        <f t="shared" si="3"/>
        <v>3</v>
      </c>
      <c r="M11" s="60">
        <f t="shared" si="4"/>
        <v>0.21820435212175468</v>
      </c>
      <c r="N11" s="30">
        <f t="shared" si="5"/>
        <v>220.53</v>
      </c>
      <c r="O11" s="9">
        <v>214.25</v>
      </c>
      <c r="P11" s="9">
        <v>224.41</v>
      </c>
      <c r="Q11" s="8">
        <v>228.178</v>
      </c>
      <c r="R11" s="8">
        <v>229</v>
      </c>
      <c r="S11" s="69">
        <f t="shared" si="6"/>
        <v>220.53</v>
      </c>
    </row>
    <row r="12" spans="1:19" x14ac:dyDescent="0.4">
      <c r="E12" s="10"/>
      <c r="F12" s="10"/>
      <c r="G12" s="10"/>
      <c r="H12" s="10"/>
      <c r="I12" s="10"/>
      <c r="J12" s="10"/>
      <c r="K12" s="10"/>
      <c r="L12" s="10"/>
      <c r="M12" s="10"/>
      <c r="N12" s="10"/>
    </row>
  </sheetData>
  <mergeCells count="11">
    <mergeCell ref="A1:S1"/>
    <mergeCell ref="S3:S4"/>
    <mergeCell ref="A3:A4"/>
    <mergeCell ref="B3:B4"/>
    <mergeCell ref="C3:C4"/>
    <mergeCell ref="D3:D4"/>
    <mergeCell ref="E3:K3"/>
    <mergeCell ref="L3:L4"/>
    <mergeCell ref="M3:M4"/>
    <mergeCell ref="N3:N4"/>
    <mergeCell ref="O3:R3"/>
  </mergeCells>
  <conditionalFormatting sqref="O5:S5">
    <cfRule type="iconSet" priority="7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8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6:S6">
    <cfRule type="iconSet" priority="5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7:S7">
    <cfRule type="iconSet" priority="3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8:S11">
    <cfRule type="iconSet" priority="2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O5:S11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16"/>
  <sheetViews>
    <sheetView topLeftCell="A7" zoomScale="95" zoomScaleNormal="95" workbookViewId="0">
      <selection activeCell="K7" sqref="K7"/>
    </sheetView>
  </sheetViews>
  <sheetFormatPr defaultColWidth="9.1171875" defaultRowHeight="12.7" x14ac:dyDescent="0.4"/>
  <cols>
    <col min="1" max="1" width="16.703125" style="1" customWidth="1"/>
    <col min="2" max="2" width="9.1171875" style="1"/>
    <col min="3" max="3" width="31.703125" style="1" customWidth="1"/>
    <col min="4" max="4" width="26" style="1" customWidth="1"/>
    <col min="5" max="5" width="9.1171875" style="1"/>
    <col min="6" max="6" width="10.5859375" style="1" customWidth="1"/>
    <col min="7" max="11" width="9.1171875" style="1"/>
    <col min="12" max="12" width="11.41015625" style="1" customWidth="1"/>
    <col min="13" max="13" width="12" style="10" customWidth="1"/>
    <col min="14" max="14" width="13" style="10" bestFit="1" customWidth="1"/>
    <col min="15" max="15" width="9.87890625" style="10" customWidth="1"/>
    <col min="16" max="16" width="9.1171875" style="10"/>
    <col min="17" max="17" width="15.5859375" style="10" customWidth="1"/>
    <col min="18" max="16384" width="9.1171875" style="1"/>
  </cols>
  <sheetData>
    <row r="1" spans="1:17" x14ac:dyDescent="0.4">
      <c r="A1" s="108" t="s">
        <v>127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3" spans="1:17" s="10" customFormat="1" x14ac:dyDescent="0.4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6</v>
      </c>
      <c r="F3" s="116"/>
      <c r="G3" s="116"/>
      <c r="H3" s="116"/>
      <c r="I3" s="116"/>
      <c r="J3" s="116" t="s">
        <v>4</v>
      </c>
      <c r="K3" s="116" t="s">
        <v>5</v>
      </c>
      <c r="L3" s="116" t="s">
        <v>420</v>
      </c>
      <c r="M3" s="113" t="s">
        <v>10</v>
      </c>
      <c r="N3" s="114"/>
      <c r="O3" s="114"/>
      <c r="P3" s="115"/>
      <c r="Q3" s="117" t="s">
        <v>15</v>
      </c>
    </row>
    <row r="4" spans="1:17" s="10" customFormat="1" ht="76" x14ac:dyDescent="0.4">
      <c r="A4" s="116"/>
      <c r="B4" s="116"/>
      <c r="C4" s="116"/>
      <c r="D4" s="116"/>
      <c r="E4" s="86" t="s">
        <v>380</v>
      </c>
      <c r="F4" s="86" t="s">
        <v>382</v>
      </c>
      <c r="G4" s="86" t="s">
        <v>383</v>
      </c>
      <c r="H4" s="89" t="s">
        <v>388</v>
      </c>
      <c r="I4" s="86" t="s">
        <v>423</v>
      </c>
      <c r="J4" s="116"/>
      <c r="K4" s="116"/>
      <c r="L4" s="116"/>
      <c r="M4" s="61" t="s">
        <v>11</v>
      </c>
      <c r="N4" s="61" t="s">
        <v>12</v>
      </c>
      <c r="O4" s="14" t="s">
        <v>13</v>
      </c>
      <c r="P4" s="14" t="s">
        <v>14</v>
      </c>
      <c r="Q4" s="117"/>
    </row>
    <row r="5" spans="1:17" s="26" customFormat="1" ht="77.25" customHeight="1" x14ac:dyDescent="0.5">
      <c r="A5" s="3" t="s">
        <v>51</v>
      </c>
      <c r="B5" s="21" t="s">
        <v>9</v>
      </c>
      <c r="C5" s="21" t="s">
        <v>60</v>
      </c>
      <c r="D5" s="21" t="s">
        <v>52</v>
      </c>
      <c r="E5" s="35">
        <v>540</v>
      </c>
      <c r="F5" s="35">
        <v>580</v>
      </c>
      <c r="G5" s="35">
        <v>520</v>
      </c>
      <c r="H5" s="35"/>
      <c r="I5" s="35">
        <v>707.48</v>
      </c>
      <c r="J5" s="59">
        <f t="shared" ref="J5:J12" si="0">COUNT(E5:I5)</f>
        <v>4</v>
      </c>
      <c r="K5" s="60">
        <f t="shared" ref="K5:K12" si="1">STDEVA(E5:I5)/(SUM(E5:I5)/COUNTIF(E5:I5,"&gt;0"))</f>
        <v>0.14345088279408594</v>
      </c>
      <c r="L5" s="30">
        <f t="shared" ref="L5:L12" si="2">1/J5*(SUM(E5:I5))</f>
        <v>586.87</v>
      </c>
      <c r="M5" s="9">
        <v>604.53</v>
      </c>
      <c r="N5" s="9">
        <v>564.38</v>
      </c>
      <c r="O5" s="9">
        <v>543.20000000000005</v>
      </c>
      <c r="P5" s="8">
        <v>553.33333333333326</v>
      </c>
      <c r="Q5" s="69">
        <f>L5</f>
        <v>586.87</v>
      </c>
    </row>
    <row r="6" spans="1:17" s="26" customFormat="1" ht="61.5" customHeight="1" x14ac:dyDescent="0.5">
      <c r="A6" s="3" t="s">
        <v>51</v>
      </c>
      <c r="B6" s="21" t="s">
        <v>9</v>
      </c>
      <c r="C6" s="21" t="s">
        <v>61</v>
      </c>
      <c r="D6" s="21" t="s">
        <v>52</v>
      </c>
      <c r="E6" s="35">
        <v>530</v>
      </c>
      <c r="F6" s="35">
        <v>520</v>
      </c>
      <c r="G6" s="35">
        <v>530</v>
      </c>
      <c r="H6" s="35"/>
      <c r="I6" s="35">
        <v>707.48</v>
      </c>
      <c r="J6" s="59">
        <f t="shared" si="0"/>
        <v>4</v>
      </c>
      <c r="K6" s="60">
        <f t="shared" si="1"/>
        <v>0.1583043081464971</v>
      </c>
      <c r="L6" s="30">
        <f t="shared" si="2"/>
        <v>571.87</v>
      </c>
      <c r="M6" s="9">
        <v>599.62</v>
      </c>
      <c r="N6" s="9">
        <v>566.88</v>
      </c>
      <c r="O6" s="9">
        <v>537.20000000000005</v>
      </c>
      <c r="P6" s="8">
        <v>553.33333333333326</v>
      </c>
      <c r="Q6" s="69">
        <f>L6</f>
        <v>571.87</v>
      </c>
    </row>
    <row r="7" spans="1:17" s="26" customFormat="1" ht="57" customHeight="1" x14ac:dyDescent="0.5">
      <c r="A7" s="3" t="s">
        <v>51</v>
      </c>
      <c r="B7" s="21" t="s">
        <v>9</v>
      </c>
      <c r="C7" s="21" t="s">
        <v>62</v>
      </c>
      <c r="D7" s="21" t="s">
        <v>53</v>
      </c>
      <c r="E7" s="35">
        <v>430</v>
      </c>
      <c r="F7" s="35">
        <v>440</v>
      </c>
      <c r="G7" s="35">
        <v>280</v>
      </c>
      <c r="H7" s="35"/>
      <c r="I7" s="35">
        <v>555.1</v>
      </c>
      <c r="J7" s="59">
        <f t="shared" si="0"/>
        <v>4</v>
      </c>
      <c r="K7" s="60">
        <f t="shared" si="1"/>
        <v>0.26469757755027823</v>
      </c>
      <c r="L7" s="30">
        <f t="shared" si="2"/>
        <v>426.27499999999998</v>
      </c>
      <c r="M7" s="9">
        <v>424.45</v>
      </c>
      <c r="N7" s="9">
        <v>423.89</v>
      </c>
      <c r="O7" s="9">
        <v>430.85</v>
      </c>
      <c r="P7" s="8">
        <v>395.05250000000001</v>
      </c>
      <c r="Q7" s="69">
        <f>L7</f>
        <v>426.27499999999998</v>
      </c>
    </row>
    <row r="8" spans="1:17" s="26" customFormat="1" ht="54" customHeight="1" x14ac:dyDescent="0.5">
      <c r="A8" s="3" t="s">
        <v>54</v>
      </c>
      <c r="B8" s="21" t="s">
        <v>9</v>
      </c>
      <c r="C8" s="21" t="s">
        <v>64</v>
      </c>
      <c r="D8" s="21" t="s">
        <v>55</v>
      </c>
      <c r="E8" s="35">
        <v>290</v>
      </c>
      <c r="F8" s="35">
        <v>290</v>
      </c>
      <c r="G8" s="35">
        <v>320</v>
      </c>
      <c r="H8" s="35">
        <v>382</v>
      </c>
      <c r="I8" s="35">
        <v>247.61</v>
      </c>
      <c r="J8" s="59">
        <f t="shared" si="0"/>
        <v>5</v>
      </c>
      <c r="K8" s="60">
        <f t="shared" si="1"/>
        <v>0.16256656811794268</v>
      </c>
      <c r="L8" s="30">
        <f t="shared" si="2"/>
        <v>305.92200000000003</v>
      </c>
      <c r="M8" s="9">
        <v>354.79</v>
      </c>
      <c r="N8" s="9">
        <v>326.61</v>
      </c>
      <c r="O8" s="9">
        <v>323.35599999999999</v>
      </c>
      <c r="P8" s="8">
        <v>310</v>
      </c>
      <c r="Q8" s="69">
        <f>L8</f>
        <v>305.92200000000003</v>
      </c>
    </row>
    <row r="9" spans="1:17" s="26" customFormat="1" ht="49.5" customHeight="1" x14ac:dyDescent="0.5">
      <c r="A9" s="39" t="s">
        <v>54</v>
      </c>
      <c r="B9" s="32" t="s">
        <v>9</v>
      </c>
      <c r="C9" s="32" t="s">
        <v>65</v>
      </c>
      <c r="D9" s="32" t="s">
        <v>55</v>
      </c>
      <c r="E9" s="35">
        <v>290</v>
      </c>
      <c r="F9" s="35">
        <v>270</v>
      </c>
      <c r="G9" s="35">
        <v>290</v>
      </c>
      <c r="H9" s="35">
        <v>367</v>
      </c>
      <c r="I9" s="35"/>
      <c r="J9" s="59">
        <f t="shared" si="0"/>
        <v>4</v>
      </c>
      <c r="K9" s="60">
        <f t="shared" si="1"/>
        <v>0.14094524782427789</v>
      </c>
      <c r="L9" s="30">
        <f t="shared" si="2"/>
        <v>304.25</v>
      </c>
      <c r="M9" s="9">
        <v>396.67</v>
      </c>
      <c r="N9" s="9">
        <v>370</v>
      </c>
      <c r="O9" s="9">
        <v>320</v>
      </c>
      <c r="P9" s="8">
        <v>313.33333333333331</v>
      </c>
      <c r="Q9" s="69">
        <f t="shared" ref="Q9:Q12" si="3">L9</f>
        <v>304.25</v>
      </c>
    </row>
    <row r="10" spans="1:17" s="26" customFormat="1" ht="54" customHeight="1" x14ac:dyDescent="0.5">
      <c r="A10" s="39" t="s">
        <v>54</v>
      </c>
      <c r="B10" s="32" t="s">
        <v>9</v>
      </c>
      <c r="C10" s="32" t="s">
        <v>66</v>
      </c>
      <c r="D10" s="32" t="s">
        <v>55</v>
      </c>
      <c r="E10" s="35">
        <v>450</v>
      </c>
      <c r="F10" s="35">
        <v>750</v>
      </c>
      <c r="G10" s="35">
        <v>750</v>
      </c>
      <c r="H10" s="35">
        <v>678</v>
      </c>
      <c r="I10" s="35"/>
      <c r="J10" s="59">
        <f t="shared" si="0"/>
        <v>4</v>
      </c>
      <c r="K10" s="60">
        <f t="shared" si="1"/>
        <v>0.21630537501967143</v>
      </c>
      <c r="L10" s="30">
        <f t="shared" si="2"/>
        <v>657</v>
      </c>
      <c r="M10" s="9">
        <v>743.33</v>
      </c>
      <c r="N10" s="9">
        <v>643.33000000000004</v>
      </c>
      <c r="O10" s="9">
        <v>657.5</v>
      </c>
      <c r="P10" s="8">
        <v>600.72249999999997</v>
      </c>
      <c r="Q10" s="69">
        <f t="shared" si="3"/>
        <v>657</v>
      </c>
    </row>
    <row r="11" spans="1:17" s="26" customFormat="1" ht="68.25" customHeight="1" x14ac:dyDescent="0.5">
      <c r="A11" s="3" t="s">
        <v>56</v>
      </c>
      <c r="B11" s="21" t="s">
        <v>9</v>
      </c>
      <c r="C11" s="21" t="s">
        <v>59</v>
      </c>
      <c r="D11" s="21" t="s">
        <v>57</v>
      </c>
      <c r="E11" s="35">
        <v>320</v>
      </c>
      <c r="F11" s="35"/>
      <c r="G11" s="35">
        <v>280</v>
      </c>
      <c r="H11" s="35"/>
      <c r="I11" s="35">
        <v>323.83999999999997</v>
      </c>
      <c r="J11" s="59">
        <f t="shared" si="0"/>
        <v>3</v>
      </c>
      <c r="K11" s="60">
        <f t="shared" si="1"/>
        <v>7.8840149335800358E-2</v>
      </c>
      <c r="L11" s="30">
        <f t="shared" si="2"/>
        <v>307.9466666666666</v>
      </c>
      <c r="M11" s="9">
        <v>331.72</v>
      </c>
      <c r="N11" s="9">
        <v>302.58999999999997</v>
      </c>
      <c r="O11" s="9">
        <v>296.81</v>
      </c>
      <c r="P11" s="8">
        <v>306.66666666666663</v>
      </c>
      <c r="Q11" s="69">
        <f t="shared" si="3"/>
        <v>307.9466666666666</v>
      </c>
    </row>
    <row r="12" spans="1:17" s="26" customFormat="1" ht="61.5" customHeight="1" x14ac:dyDescent="0.5">
      <c r="A12" s="3" t="s">
        <v>56</v>
      </c>
      <c r="B12" s="3" t="s">
        <v>9</v>
      </c>
      <c r="C12" s="3" t="s">
        <v>63</v>
      </c>
      <c r="D12" s="33" t="s">
        <v>58</v>
      </c>
      <c r="E12" s="35">
        <v>350</v>
      </c>
      <c r="F12" s="35">
        <v>440</v>
      </c>
      <c r="G12" s="35">
        <v>300</v>
      </c>
      <c r="H12" s="35"/>
      <c r="I12" s="35"/>
      <c r="J12" s="59">
        <f t="shared" si="0"/>
        <v>3</v>
      </c>
      <c r="K12" s="60">
        <f t="shared" si="1"/>
        <v>0.19526418948433749</v>
      </c>
      <c r="L12" s="30">
        <f t="shared" si="2"/>
        <v>363.33333333333331</v>
      </c>
      <c r="M12" s="9">
        <v>527.01</v>
      </c>
      <c r="N12" s="9">
        <v>482.46</v>
      </c>
      <c r="O12" s="9">
        <v>432.5</v>
      </c>
      <c r="P12" s="8">
        <v>399.98750000000001</v>
      </c>
      <c r="Q12" s="69">
        <f t="shared" si="3"/>
        <v>363.33333333333331</v>
      </c>
    </row>
    <row r="13" spans="1:17" x14ac:dyDescent="0.4">
      <c r="A13" s="10"/>
      <c r="B13" s="10"/>
      <c r="C13" s="10"/>
      <c r="D13" s="10"/>
    </row>
    <row r="14" spans="1:17" x14ac:dyDescent="0.4">
      <c r="A14" s="10"/>
      <c r="B14" s="10"/>
      <c r="C14" s="10"/>
      <c r="D14" s="10"/>
    </row>
    <row r="15" spans="1:17" x14ac:dyDescent="0.4">
      <c r="A15" s="10"/>
      <c r="B15" s="10"/>
      <c r="C15" s="10"/>
      <c r="D15" s="10"/>
    </row>
    <row r="16" spans="1:17" x14ac:dyDescent="0.4">
      <c r="A16" s="10"/>
      <c r="B16" s="10"/>
      <c r="C16" s="10"/>
      <c r="D16" s="10"/>
    </row>
  </sheetData>
  <mergeCells count="11">
    <mergeCell ref="A1:Q1"/>
    <mergeCell ref="Q3:Q4"/>
    <mergeCell ref="A3:A4"/>
    <mergeCell ref="B3:B4"/>
    <mergeCell ref="C3:C4"/>
    <mergeCell ref="D3:D4"/>
    <mergeCell ref="E3:I3"/>
    <mergeCell ref="J3:J4"/>
    <mergeCell ref="K3:K4"/>
    <mergeCell ref="L3:L4"/>
    <mergeCell ref="M3:P3"/>
  </mergeCells>
  <conditionalFormatting sqref="M5:Q5">
    <cfRule type="iconSet" priority="10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11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6:Q6">
    <cfRule type="iconSet" priority="8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7:Q7">
    <cfRule type="iconSet" priority="6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8:Q12">
    <cfRule type="iconSet" priority="5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M5:P12">
    <cfRule type="iconSet" priority="4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M5:Q12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2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opLeftCell="D7" zoomScale="120" zoomScaleNormal="120" workbookViewId="0">
      <selection activeCell="Q3" sqref="Q3:Q9"/>
    </sheetView>
  </sheetViews>
  <sheetFormatPr defaultColWidth="9.1171875" defaultRowHeight="12.7" x14ac:dyDescent="0.4"/>
  <cols>
    <col min="1" max="1" width="22.87890625" style="1" customWidth="1"/>
    <col min="2" max="2" width="9.1171875" style="1"/>
    <col min="3" max="3" width="31.703125" style="1" customWidth="1"/>
    <col min="4" max="4" width="18.29296875" style="1" customWidth="1"/>
    <col min="5" max="5" width="9.1171875" style="1"/>
    <col min="6" max="6" width="10.41015625" style="1" customWidth="1"/>
    <col min="7" max="11" width="9.1171875" style="1"/>
    <col min="12" max="12" width="9.87890625" style="1" customWidth="1"/>
    <col min="13" max="13" width="12" style="10" customWidth="1"/>
    <col min="14" max="14" width="13" style="10" bestFit="1" customWidth="1"/>
    <col min="15" max="15" width="9.87890625" style="10" customWidth="1"/>
    <col min="16" max="16" width="9.1171875" style="10"/>
    <col min="17" max="17" width="14.87890625" style="10" customWidth="1"/>
    <col min="18" max="16384" width="9.1171875" style="1"/>
  </cols>
  <sheetData>
    <row r="1" spans="1:17" x14ac:dyDescent="0.4">
      <c r="A1" s="108" t="s">
        <v>128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3" spans="1:17" s="10" customFormat="1" x14ac:dyDescent="0.4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6</v>
      </c>
      <c r="F3" s="116"/>
      <c r="G3" s="116"/>
      <c r="H3" s="116"/>
      <c r="I3" s="116"/>
      <c r="J3" s="116" t="s">
        <v>4</v>
      </c>
      <c r="K3" s="116" t="s">
        <v>5</v>
      </c>
      <c r="L3" s="116" t="s">
        <v>420</v>
      </c>
      <c r="M3" s="113" t="s">
        <v>10</v>
      </c>
      <c r="N3" s="114"/>
      <c r="O3" s="114"/>
      <c r="P3" s="115"/>
      <c r="Q3" s="117" t="s">
        <v>15</v>
      </c>
    </row>
    <row r="4" spans="1:17" s="10" customFormat="1" ht="139.35" x14ac:dyDescent="0.4">
      <c r="A4" s="116"/>
      <c r="B4" s="116"/>
      <c r="C4" s="116"/>
      <c r="D4" s="116"/>
      <c r="E4" s="86" t="s">
        <v>381</v>
      </c>
      <c r="F4" s="86" t="s">
        <v>382</v>
      </c>
      <c r="G4" s="86" t="s">
        <v>383</v>
      </c>
      <c r="H4" s="89" t="s">
        <v>396</v>
      </c>
      <c r="I4" s="86" t="s">
        <v>423</v>
      </c>
      <c r="J4" s="116"/>
      <c r="K4" s="116"/>
      <c r="L4" s="116"/>
      <c r="M4" s="61" t="s">
        <v>11</v>
      </c>
      <c r="N4" s="61" t="s">
        <v>12</v>
      </c>
      <c r="O4" s="14" t="s">
        <v>13</v>
      </c>
      <c r="P4" s="14" t="s">
        <v>14</v>
      </c>
      <c r="Q4" s="117"/>
    </row>
    <row r="5" spans="1:17" s="26" customFormat="1" ht="72.75" customHeight="1" x14ac:dyDescent="0.5">
      <c r="A5" s="15" t="s">
        <v>104</v>
      </c>
      <c r="B5" s="16" t="s">
        <v>9</v>
      </c>
      <c r="C5" s="16" t="s">
        <v>110</v>
      </c>
      <c r="D5" s="16" t="s">
        <v>105</v>
      </c>
      <c r="E5" s="35">
        <v>190</v>
      </c>
      <c r="F5" s="35">
        <v>190</v>
      </c>
      <c r="G5" s="35">
        <v>170</v>
      </c>
      <c r="H5" s="35">
        <v>184.04</v>
      </c>
      <c r="I5" s="35">
        <v>159.35</v>
      </c>
      <c r="J5" s="59">
        <v>5</v>
      </c>
      <c r="K5" s="60">
        <f>STDEVA(E5:I5)/(SUM(E5:I5)/COUNTIF(E5:I5,"&gt;0"))</f>
        <v>7.5813864030261566E-2</v>
      </c>
      <c r="L5" s="30">
        <f>1/J5*(SUM(E5:I5))</f>
        <v>178.678</v>
      </c>
      <c r="M5" s="9">
        <v>184.39</v>
      </c>
      <c r="N5" s="9">
        <v>184.96</v>
      </c>
      <c r="O5" s="9">
        <v>192.23800000000003</v>
      </c>
      <c r="P5" s="8">
        <v>196.66666666666666</v>
      </c>
      <c r="Q5" s="66">
        <f>L5</f>
        <v>178.678</v>
      </c>
    </row>
    <row r="6" spans="1:17" s="26" customFormat="1" ht="82.5" customHeight="1" x14ac:dyDescent="0.5">
      <c r="A6" s="38" t="s">
        <v>104</v>
      </c>
      <c r="B6" s="25" t="s">
        <v>9</v>
      </c>
      <c r="C6" s="25" t="s">
        <v>111</v>
      </c>
      <c r="D6" s="25" t="s">
        <v>106</v>
      </c>
      <c r="E6" s="35">
        <v>185</v>
      </c>
      <c r="F6" s="35">
        <v>190</v>
      </c>
      <c r="G6" s="35">
        <v>180</v>
      </c>
      <c r="H6" s="35"/>
      <c r="I6" s="35">
        <v>215.55</v>
      </c>
      <c r="J6" s="59">
        <f>COUNT(E6:I6)</f>
        <v>4</v>
      </c>
      <c r="K6" s="60">
        <f>STDEVA(E6:I6)/(SUM(E6:I6)/COUNTIF(E6:I6,"&gt;0"))</f>
        <v>8.207718922878425E-2</v>
      </c>
      <c r="L6" s="30">
        <f>1/J6*(SUM(E6:I6))</f>
        <v>192.63749999999999</v>
      </c>
      <c r="M6" s="9">
        <v>195.56</v>
      </c>
      <c r="N6" s="9">
        <v>193.12</v>
      </c>
      <c r="O6" s="9">
        <v>204.51400000000001</v>
      </c>
      <c r="P6" s="8">
        <v>195</v>
      </c>
      <c r="Q6" s="66">
        <f>L6</f>
        <v>192.63749999999999</v>
      </c>
    </row>
    <row r="7" spans="1:17" s="26" customFormat="1" ht="72.75" customHeight="1" x14ac:dyDescent="0.5">
      <c r="A7" s="38" t="s">
        <v>104</v>
      </c>
      <c r="B7" s="25" t="s">
        <v>9</v>
      </c>
      <c r="C7" s="25" t="s">
        <v>112</v>
      </c>
      <c r="D7" s="25" t="s">
        <v>106</v>
      </c>
      <c r="E7" s="35">
        <v>240</v>
      </c>
      <c r="F7" s="35">
        <v>260</v>
      </c>
      <c r="G7" s="35">
        <v>230</v>
      </c>
      <c r="H7" s="35"/>
      <c r="I7" s="35"/>
      <c r="J7" s="59">
        <f>COUNT(E7:I7)</f>
        <v>3</v>
      </c>
      <c r="K7" s="60">
        <f>STDEVA(E7:I7)/(SUM(E7:I7)/COUNTIF(E7:I7,"&gt;0"))</f>
        <v>6.2775009519943012E-2</v>
      </c>
      <c r="L7" s="30">
        <f>1/J7*(SUM(E7:I7))</f>
        <v>243.33333333333331</v>
      </c>
      <c r="M7" s="9">
        <v>251.78</v>
      </c>
      <c r="N7" s="9">
        <v>242</v>
      </c>
      <c r="O7" s="9">
        <v>260</v>
      </c>
      <c r="P7" s="8">
        <v>243.33333333333331</v>
      </c>
      <c r="Q7" s="66">
        <f>L7</f>
        <v>243.33333333333331</v>
      </c>
    </row>
    <row r="8" spans="1:17" s="26" customFormat="1" ht="72.75" customHeight="1" x14ac:dyDescent="0.5">
      <c r="A8" s="15" t="s">
        <v>104</v>
      </c>
      <c r="B8" s="16" t="s">
        <v>9</v>
      </c>
      <c r="C8" s="16" t="s">
        <v>107</v>
      </c>
      <c r="D8" s="16" t="s">
        <v>106</v>
      </c>
      <c r="E8" s="35">
        <v>185</v>
      </c>
      <c r="F8" s="35">
        <v>200</v>
      </c>
      <c r="G8" s="35">
        <v>185</v>
      </c>
      <c r="H8" s="35"/>
      <c r="I8" s="35">
        <v>215.55</v>
      </c>
      <c r="J8" s="59">
        <f>COUNT(E8:I8)</f>
        <v>4</v>
      </c>
      <c r="K8" s="60">
        <f>STDEVA(E8:I8)/(SUM(E8:I8)/COUNTIF(E8:I8,"&gt;0"))</f>
        <v>7.4349901092692294E-2</v>
      </c>
      <c r="L8" s="30">
        <f>1/J8*(SUM(E8:I8))</f>
        <v>196.38749999999999</v>
      </c>
      <c r="M8" s="9">
        <v>200.62</v>
      </c>
      <c r="N8" s="9">
        <v>195.92</v>
      </c>
      <c r="O8" s="9">
        <v>198.25</v>
      </c>
      <c r="P8" s="8">
        <v>196.66666666666666</v>
      </c>
      <c r="Q8" s="66">
        <f>L8</f>
        <v>196.38749999999999</v>
      </c>
    </row>
    <row r="9" spans="1:17" s="26" customFormat="1" ht="72.75" customHeight="1" x14ac:dyDescent="0.5">
      <c r="A9" s="38" t="s">
        <v>109</v>
      </c>
      <c r="B9" s="25" t="s">
        <v>9</v>
      </c>
      <c r="C9" s="25" t="s">
        <v>108</v>
      </c>
      <c r="D9" s="25" t="s">
        <v>105</v>
      </c>
      <c r="E9" s="35">
        <v>190</v>
      </c>
      <c r="F9" s="35">
        <v>190</v>
      </c>
      <c r="G9" s="35">
        <v>190</v>
      </c>
      <c r="H9" s="35"/>
      <c r="I9" s="35">
        <v>159.35</v>
      </c>
      <c r="J9" s="59">
        <f>COUNT(E9:I9)</f>
        <v>4</v>
      </c>
      <c r="K9" s="60">
        <f>STDEVA(E9:I9)/(SUM(E9:I9)/COUNTIF(E9:I9,"&gt;0"))</f>
        <v>8.4047439500925511E-2</v>
      </c>
      <c r="L9" s="30">
        <f>1/J9*(SUM(E9:I9))</f>
        <v>182.33750000000001</v>
      </c>
      <c r="M9" s="9">
        <v>184.95</v>
      </c>
      <c r="N9" s="9">
        <v>204.96</v>
      </c>
      <c r="O9" s="9">
        <v>211.83800000000002</v>
      </c>
      <c r="P9" s="8">
        <v>226.66666666666666</v>
      </c>
      <c r="Q9" s="66">
        <f t="shared" ref="Q9" si="0">L9</f>
        <v>182.33750000000001</v>
      </c>
    </row>
    <row r="10" spans="1:17" x14ac:dyDescent="0.4">
      <c r="A10" s="10"/>
      <c r="B10" s="10"/>
      <c r="C10" s="10"/>
      <c r="D10" s="10"/>
      <c r="M10" s="58"/>
      <c r="N10" s="58"/>
      <c r="O10" s="58"/>
      <c r="P10" s="58"/>
      <c r="Q10" s="58"/>
    </row>
    <row r="11" spans="1:17" x14ac:dyDescent="0.4">
      <c r="A11" s="10"/>
      <c r="B11" s="10"/>
      <c r="C11" s="10"/>
      <c r="D11" s="10"/>
    </row>
    <row r="12" spans="1:17" x14ac:dyDescent="0.4">
      <c r="A12" s="10"/>
      <c r="B12" s="10"/>
      <c r="C12" s="10"/>
      <c r="D12" s="10"/>
    </row>
    <row r="13" spans="1:17" x14ac:dyDescent="0.4">
      <c r="A13" s="10"/>
      <c r="B13" s="10"/>
      <c r="C13" s="10"/>
      <c r="D13" s="10"/>
    </row>
  </sheetData>
  <mergeCells count="11">
    <mergeCell ref="A1:Q1"/>
    <mergeCell ref="Q3:Q4"/>
    <mergeCell ref="A3:A4"/>
    <mergeCell ref="B3:B4"/>
    <mergeCell ref="C3:C4"/>
    <mergeCell ref="D3:D4"/>
    <mergeCell ref="E3:I3"/>
    <mergeCell ref="J3:J4"/>
    <mergeCell ref="K3:K4"/>
    <mergeCell ref="L3:L4"/>
    <mergeCell ref="M3:P3"/>
  </mergeCells>
  <conditionalFormatting sqref="M5:Q5">
    <cfRule type="iconSet" priority="10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11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6:Q6">
    <cfRule type="iconSet" priority="8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7:Q7">
    <cfRule type="iconSet" priority="6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8:Q9">
    <cfRule type="iconSet" priority="28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M5:P9">
    <cfRule type="iconSet" priority="29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M5:Q9">
    <cfRule type="iconSet" priority="30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31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3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opLeftCell="E1" zoomScale="130" zoomScaleNormal="130" workbookViewId="0">
      <selection activeCell="M9" sqref="M9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20.5859375" style="1" customWidth="1"/>
    <col min="4" max="4" width="18.703125" style="1" customWidth="1"/>
    <col min="5" max="6" width="9.1171875" style="1"/>
    <col min="7" max="7" width="11.29296875" style="1" customWidth="1"/>
    <col min="8" max="11" width="9.1171875" style="1"/>
    <col min="12" max="12" width="12" style="10" customWidth="1"/>
    <col min="13" max="13" width="13" style="10" bestFit="1" customWidth="1"/>
    <col min="14" max="14" width="9.87890625" style="10" customWidth="1"/>
    <col min="15" max="15" width="9.1171875" style="10"/>
    <col min="16" max="16" width="14.1171875" style="10" customWidth="1"/>
    <col min="17" max="16384" width="9.1171875" style="1"/>
  </cols>
  <sheetData>
    <row r="1" spans="1:16" x14ac:dyDescent="0.4">
      <c r="A1" s="108" t="s">
        <v>219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3" spans="1:16" s="10" customFormat="1" x14ac:dyDescent="0.4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6</v>
      </c>
      <c r="F3" s="116"/>
      <c r="G3" s="116"/>
      <c r="H3" s="116"/>
      <c r="I3" s="116" t="s">
        <v>4</v>
      </c>
      <c r="J3" s="116" t="s">
        <v>5</v>
      </c>
      <c r="K3" s="116" t="s">
        <v>421</v>
      </c>
      <c r="L3" s="118" t="s">
        <v>10</v>
      </c>
      <c r="M3" s="118"/>
      <c r="N3" s="118"/>
      <c r="O3" s="118"/>
      <c r="P3" s="117" t="s">
        <v>15</v>
      </c>
    </row>
    <row r="4" spans="1:16" s="10" customFormat="1" ht="143.44999999999999" customHeight="1" x14ac:dyDescent="0.4">
      <c r="A4" s="116"/>
      <c r="B4" s="116"/>
      <c r="C4" s="116"/>
      <c r="D4" s="116"/>
      <c r="E4" s="86" t="s">
        <v>380</v>
      </c>
      <c r="F4" s="86" t="s">
        <v>383</v>
      </c>
      <c r="G4" s="86" t="s">
        <v>397</v>
      </c>
      <c r="H4" s="86" t="s">
        <v>423</v>
      </c>
      <c r="I4" s="116"/>
      <c r="J4" s="116"/>
      <c r="K4" s="116"/>
      <c r="L4" s="61" t="s">
        <v>11</v>
      </c>
      <c r="M4" s="61" t="s">
        <v>12</v>
      </c>
      <c r="N4" s="14" t="s">
        <v>13</v>
      </c>
      <c r="O4" s="14" t="s">
        <v>14</v>
      </c>
      <c r="P4" s="117"/>
    </row>
    <row r="5" spans="1:16" s="37" customFormat="1" ht="55.5" customHeight="1" x14ac:dyDescent="0.5">
      <c r="A5" s="2" t="s">
        <v>215</v>
      </c>
      <c r="B5" s="2" t="s">
        <v>216</v>
      </c>
      <c r="C5" s="2" t="s">
        <v>218</v>
      </c>
      <c r="D5" s="2" t="s">
        <v>217</v>
      </c>
      <c r="E5" s="35">
        <v>9.9</v>
      </c>
      <c r="F5" s="35">
        <v>9</v>
      </c>
      <c r="G5" s="35">
        <v>6.7</v>
      </c>
      <c r="H5" s="35">
        <v>8.1</v>
      </c>
      <c r="I5" s="59">
        <f t="shared" ref="I5" si="0">COUNT(E5:H5)</f>
        <v>4</v>
      </c>
      <c r="J5" s="60">
        <f>STDEVA(E5:H5)/(SUM(E5:H5)/COUNTIF(E5:H5,"&gt;0"))</f>
        <v>0.16198627969087587</v>
      </c>
      <c r="K5" s="30">
        <f>1/I5*(SUM(E5:H5))</f>
        <v>8.4249999999999989</v>
      </c>
      <c r="L5" s="7">
        <v>9.83</v>
      </c>
      <c r="M5" s="7">
        <v>8.42</v>
      </c>
      <c r="N5" s="7">
        <v>7.7249999999999996</v>
      </c>
      <c r="O5" s="8">
        <v>8.0749999999999993</v>
      </c>
      <c r="P5" s="66">
        <f>K5</f>
        <v>8.4249999999999989</v>
      </c>
    </row>
    <row r="10" spans="1:16" ht="12.75" x14ac:dyDescent="0.4">
      <c r="C10" s="26"/>
    </row>
  </sheetData>
  <mergeCells count="11">
    <mergeCell ref="A1:P1"/>
    <mergeCell ref="P3:P4"/>
    <mergeCell ref="A3:A4"/>
    <mergeCell ref="B3:B4"/>
    <mergeCell ref="C3:C4"/>
    <mergeCell ref="D3:D4"/>
    <mergeCell ref="E3:H3"/>
    <mergeCell ref="I3:I4"/>
    <mergeCell ref="J3:J4"/>
    <mergeCell ref="K3:K4"/>
    <mergeCell ref="L3:O3"/>
  </mergeCells>
  <conditionalFormatting sqref="L5:P5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L5:O5">
    <cfRule type="iconSet" priority="2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L5:P5">
    <cfRule type="iconSet" priority="3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4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topLeftCell="G1" zoomScale="130" zoomScaleNormal="130" workbookViewId="0">
      <selection activeCell="P3" sqref="P3:P6"/>
    </sheetView>
  </sheetViews>
  <sheetFormatPr defaultColWidth="9.1171875" defaultRowHeight="12.7" x14ac:dyDescent="0.4"/>
  <cols>
    <col min="1" max="1" width="22.87890625" style="1" customWidth="1"/>
    <col min="2" max="2" width="9.1171875" style="1"/>
    <col min="3" max="3" width="31.703125" style="1" customWidth="1"/>
    <col min="4" max="4" width="18.29296875" style="1" customWidth="1"/>
    <col min="5" max="5" width="9.1171875" style="1"/>
    <col min="6" max="6" width="11" style="1" customWidth="1"/>
    <col min="7" max="10" width="9.1171875" style="1"/>
    <col min="11" max="11" width="11.703125" style="1" customWidth="1"/>
    <col min="12" max="12" width="12" style="10" customWidth="1"/>
    <col min="13" max="13" width="13" style="10" bestFit="1" customWidth="1"/>
    <col min="14" max="14" width="9.87890625" style="10" customWidth="1"/>
    <col min="15" max="15" width="9.1171875" style="10"/>
    <col min="16" max="16" width="14.87890625" style="10" customWidth="1"/>
    <col min="17" max="16384" width="9.1171875" style="1"/>
  </cols>
  <sheetData>
    <row r="1" spans="1:16" x14ac:dyDescent="0.4">
      <c r="A1" s="108" t="s">
        <v>357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3" spans="1:16" s="10" customFormat="1" x14ac:dyDescent="0.4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6</v>
      </c>
      <c r="F3" s="116"/>
      <c r="G3" s="116"/>
      <c r="H3" s="116"/>
      <c r="I3" s="116" t="s">
        <v>4</v>
      </c>
      <c r="J3" s="116" t="s">
        <v>5</v>
      </c>
      <c r="K3" s="116" t="s">
        <v>421</v>
      </c>
      <c r="L3" s="113" t="s">
        <v>10</v>
      </c>
      <c r="M3" s="114"/>
      <c r="N3" s="114"/>
      <c r="O3" s="115"/>
      <c r="P3" s="117" t="s">
        <v>15</v>
      </c>
    </row>
    <row r="4" spans="1:16" s="10" customFormat="1" ht="50.7" x14ac:dyDescent="0.4">
      <c r="A4" s="116"/>
      <c r="B4" s="116"/>
      <c r="C4" s="116"/>
      <c r="D4" s="116"/>
      <c r="E4" s="86" t="s">
        <v>379</v>
      </c>
      <c r="F4" s="86" t="s">
        <v>382</v>
      </c>
      <c r="G4" s="86" t="s">
        <v>383</v>
      </c>
      <c r="H4" s="86" t="s">
        <v>423</v>
      </c>
      <c r="I4" s="116"/>
      <c r="J4" s="116"/>
      <c r="K4" s="116"/>
      <c r="L4" s="61" t="s">
        <v>11</v>
      </c>
      <c r="M4" s="61" t="s">
        <v>12</v>
      </c>
      <c r="N4" s="14" t="s">
        <v>13</v>
      </c>
      <c r="O4" s="14" t="s">
        <v>14</v>
      </c>
      <c r="P4" s="117"/>
    </row>
    <row r="5" spans="1:16" s="26" customFormat="1" ht="63.75" customHeight="1" x14ac:dyDescent="0.5">
      <c r="A5" s="2" t="s">
        <v>104</v>
      </c>
      <c r="B5" s="23" t="s">
        <v>9</v>
      </c>
      <c r="C5" s="23" t="s">
        <v>113</v>
      </c>
      <c r="D5" s="23" t="s">
        <v>105</v>
      </c>
      <c r="E5" s="35">
        <v>320</v>
      </c>
      <c r="F5" s="35">
        <v>460</v>
      </c>
      <c r="G5" s="35">
        <v>350</v>
      </c>
      <c r="H5" s="35"/>
      <c r="I5" s="59">
        <f>COUNT(E5:H5)</f>
        <v>3</v>
      </c>
      <c r="J5" s="60">
        <f>STDEVA(E5:H5)/(SUM(E5:H5)/COUNTIF(E5:H5,"&gt;0"))</f>
        <v>0.19569331316368141</v>
      </c>
      <c r="K5" s="30">
        <f>1/I5*(SUM(E5:H5))</f>
        <v>376.66666666666663</v>
      </c>
      <c r="L5" s="7">
        <v>458.95</v>
      </c>
      <c r="M5" s="7">
        <v>392.17</v>
      </c>
      <c r="N5" s="7">
        <v>393.40999999999997</v>
      </c>
      <c r="O5" s="8">
        <v>379.99333333333334</v>
      </c>
      <c r="P5" s="66">
        <f>K5</f>
        <v>376.66666666666663</v>
      </c>
    </row>
    <row r="6" spans="1:16" s="26" customFormat="1" ht="65.25" customHeight="1" x14ac:dyDescent="0.5">
      <c r="A6" s="2" t="s">
        <v>104</v>
      </c>
      <c r="B6" s="23" t="s">
        <v>9</v>
      </c>
      <c r="C6" s="23" t="s">
        <v>114</v>
      </c>
      <c r="D6" s="23" t="s">
        <v>105</v>
      </c>
      <c r="E6" s="35">
        <v>350</v>
      </c>
      <c r="F6" s="35">
        <v>580</v>
      </c>
      <c r="G6" s="35">
        <v>340</v>
      </c>
      <c r="H6" s="35">
        <v>479.92</v>
      </c>
      <c r="I6" s="59">
        <f>COUNT(E6:H6)</f>
        <v>4</v>
      </c>
      <c r="J6" s="60">
        <f>STDEVA(E6:H6)/(SUM(E6:H6)/COUNTIF(E6:H6,"&gt;0"))</f>
        <v>0.26151806420626073</v>
      </c>
      <c r="K6" s="30">
        <f>1/I6*(SUM(E6:H6))</f>
        <v>437.48</v>
      </c>
      <c r="L6" s="7">
        <v>523.47</v>
      </c>
      <c r="M6" s="7">
        <v>434.95</v>
      </c>
      <c r="N6" s="7">
        <v>433.40999999999997</v>
      </c>
      <c r="O6" s="8">
        <v>408.59666666666664</v>
      </c>
      <c r="P6" s="66">
        <f>K6</f>
        <v>437.48</v>
      </c>
    </row>
    <row r="7" spans="1:16" ht="12.75" x14ac:dyDescent="0.2">
      <c r="A7" s="10"/>
      <c r="B7" s="10"/>
      <c r="C7" s="10"/>
      <c r="D7" s="10"/>
    </row>
  </sheetData>
  <mergeCells count="11">
    <mergeCell ref="A1:P1"/>
    <mergeCell ref="P3:P4"/>
    <mergeCell ref="A3:A4"/>
    <mergeCell ref="B3:B4"/>
    <mergeCell ref="C3:C4"/>
    <mergeCell ref="D3:D4"/>
    <mergeCell ref="E3:H3"/>
    <mergeCell ref="I3:I4"/>
    <mergeCell ref="J3:J4"/>
    <mergeCell ref="K3:K4"/>
    <mergeCell ref="L3:O3"/>
  </mergeCells>
  <conditionalFormatting sqref="L5:P5">
    <cfRule type="iconSet" priority="5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6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6:P6">
    <cfRule type="iconSet" priority="3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5:O6">
    <cfRule type="iconSet" priority="33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L5:P6">
    <cfRule type="iconSet" priority="34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35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3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opLeftCell="E7" zoomScale="120" zoomScaleNormal="120" workbookViewId="0">
      <selection activeCell="S5" sqref="S5"/>
    </sheetView>
  </sheetViews>
  <sheetFormatPr defaultColWidth="9.1171875" defaultRowHeight="12.7" x14ac:dyDescent="0.5"/>
  <cols>
    <col min="1" max="1" width="18" style="45" customWidth="1"/>
    <col min="2" max="2" width="9.1171875" style="45"/>
    <col min="3" max="3" width="25.29296875" style="45" customWidth="1"/>
    <col min="4" max="4" width="31.703125" style="45" customWidth="1"/>
    <col min="5" max="11" width="9.1171875" style="45"/>
    <col min="12" max="12" width="9.29296875" style="45" customWidth="1"/>
    <col min="13" max="13" width="9.87890625" style="44" customWidth="1"/>
    <col min="14" max="14" width="10.87890625" style="44" customWidth="1"/>
    <col min="15" max="15" width="9.87890625" style="44" customWidth="1"/>
    <col min="16" max="16" width="9.1171875" style="44"/>
    <col min="17" max="17" width="15.5859375" style="44" customWidth="1"/>
    <col min="18" max="16384" width="9.1171875" style="45"/>
  </cols>
  <sheetData>
    <row r="1" spans="1:17" x14ac:dyDescent="0.5">
      <c r="A1" s="119" t="s">
        <v>129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3" spans="1:17" s="46" customFormat="1" x14ac:dyDescent="0.5">
      <c r="A3" s="121" t="s">
        <v>0</v>
      </c>
      <c r="B3" s="121" t="s">
        <v>1</v>
      </c>
      <c r="C3" s="121" t="s">
        <v>2</v>
      </c>
      <c r="D3" s="121" t="s">
        <v>3</v>
      </c>
      <c r="E3" s="121" t="s">
        <v>6</v>
      </c>
      <c r="F3" s="121"/>
      <c r="G3" s="121"/>
      <c r="H3" s="121"/>
      <c r="I3" s="121"/>
      <c r="J3" s="121" t="s">
        <v>4</v>
      </c>
      <c r="K3" s="121" t="s">
        <v>5</v>
      </c>
      <c r="L3" s="121" t="s">
        <v>420</v>
      </c>
      <c r="M3" s="122" t="s">
        <v>10</v>
      </c>
      <c r="N3" s="123"/>
      <c r="O3" s="123"/>
      <c r="P3" s="124"/>
      <c r="Q3" s="120" t="s">
        <v>15</v>
      </c>
    </row>
    <row r="4" spans="1:17" s="46" customFormat="1" ht="154.5" customHeight="1" x14ac:dyDescent="0.5">
      <c r="A4" s="121"/>
      <c r="B4" s="121"/>
      <c r="C4" s="121"/>
      <c r="D4" s="121"/>
      <c r="E4" s="34" t="s">
        <v>380</v>
      </c>
      <c r="F4" s="34" t="s">
        <v>383</v>
      </c>
      <c r="G4" s="34" t="s">
        <v>388</v>
      </c>
      <c r="H4" s="92" t="s">
        <v>398</v>
      </c>
      <c r="I4" s="34" t="s">
        <v>424</v>
      </c>
      <c r="J4" s="121"/>
      <c r="K4" s="121"/>
      <c r="L4" s="121"/>
      <c r="M4" s="62" t="s">
        <v>11</v>
      </c>
      <c r="N4" s="62" t="s">
        <v>399</v>
      </c>
      <c r="O4" s="42" t="s">
        <v>13</v>
      </c>
      <c r="P4" s="42" t="s">
        <v>14</v>
      </c>
      <c r="Q4" s="120"/>
    </row>
    <row r="5" spans="1:17" ht="77.25" customHeight="1" x14ac:dyDescent="0.5">
      <c r="A5" s="2" t="s">
        <v>115</v>
      </c>
      <c r="B5" s="23" t="s">
        <v>9</v>
      </c>
      <c r="C5" s="23" t="s">
        <v>120</v>
      </c>
      <c r="D5" s="23" t="s">
        <v>116</v>
      </c>
      <c r="E5" s="9">
        <v>300</v>
      </c>
      <c r="F5" s="35">
        <v>420</v>
      </c>
      <c r="G5" s="35">
        <v>510</v>
      </c>
      <c r="H5" s="35"/>
      <c r="I5" s="35"/>
      <c r="J5" s="59">
        <f>COUNT(E5:I5)</f>
        <v>3</v>
      </c>
      <c r="K5" s="60">
        <f>STDEVA(E5:I5)/(SUM(E5:I5)/COUNTIF(E5:I5,"&gt;0"))</f>
        <v>0.25696716470372533</v>
      </c>
      <c r="L5" s="35">
        <f>1/J5*(SUM(E5:I5))</f>
        <v>410</v>
      </c>
      <c r="M5" s="7">
        <v>424.27</v>
      </c>
      <c r="N5" s="7">
        <v>410.65</v>
      </c>
      <c r="O5" s="7">
        <v>383.33333333333331</v>
      </c>
      <c r="P5" s="65">
        <v>383.33333333333331</v>
      </c>
      <c r="Q5" s="69">
        <f>L5</f>
        <v>410</v>
      </c>
    </row>
    <row r="6" spans="1:17" ht="77.25" customHeight="1" x14ac:dyDescent="0.5">
      <c r="A6" s="2" t="s">
        <v>115</v>
      </c>
      <c r="B6" s="23" t="s">
        <v>9</v>
      </c>
      <c r="C6" s="23" t="s">
        <v>121</v>
      </c>
      <c r="D6" s="23" t="s">
        <v>116</v>
      </c>
      <c r="E6" s="7">
        <v>330</v>
      </c>
      <c r="F6" s="35">
        <v>520</v>
      </c>
      <c r="G6" s="35">
        <v>514</v>
      </c>
      <c r="H6" s="35"/>
      <c r="I6" s="35">
        <v>504.3</v>
      </c>
      <c r="J6" s="59">
        <f>COUNT(E6:I6)</f>
        <v>4</v>
      </c>
      <c r="K6" s="60">
        <f>STDEVA(E6:I6)/(SUM(E6:I6)/COUNTIF(E6:I6,"&gt;0"))</f>
        <v>0.19613977456665765</v>
      </c>
      <c r="L6" s="35">
        <f>1/J6*(SUM(E6:I6))</f>
        <v>467.07499999999999</v>
      </c>
      <c r="M6" s="7"/>
      <c r="N6" s="7"/>
      <c r="O6" s="7">
        <v>461.02249999999998</v>
      </c>
      <c r="P6" s="65">
        <v>450</v>
      </c>
      <c r="Q6" s="69">
        <f>L6</f>
        <v>467.07499999999999</v>
      </c>
    </row>
    <row r="7" spans="1:17" ht="77.25" customHeight="1" x14ac:dyDescent="0.5">
      <c r="A7" s="43" t="s">
        <v>115</v>
      </c>
      <c r="B7" s="29" t="s">
        <v>9</v>
      </c>
      <c r="C7" s="29" t="s">
        <v>122</v>
      </c>
      <c r="D7" s="29" t="s">
        <v>116</v>
      </c>
      <c r="E7" s="7">
        <v>300</v>
      </c>
      <c r="F7" s="35">
        <v>480</v>
      </c>
      <c r="G7" s="35"/>
      <c r="H7" s="35"/>
      <c r="I7" s="35">
        <v>449.25</v>
      </c>
      <c r="J7" s="59">
        <f>COUNT(E7:I7)</f>
        <v>3</v>
      </c>
      <c r="K7" s="60">
        <f>STDEVA(E7:I7)/(SUM(E7:I7)/COUNTIF(E7:I7,"&gt;0"))</f>
        <v>0.23497696869884671</v>
      </c>
      <c r="L7" s="35">
        <f>1/J7*(SUM(E7:I7))</f>
        <v>409.75</v>
      </c>
      <c r="M7" s="7">
        <v>406.3</v>
      </c>
      <c r="N7" s="7">
        <v>383.14</v>
      </c>
      <c r="O7" s="7">
        <v>420.44499999999999</v>
      </c>
      <c r="P7" s="65">
        <v>416.66666666666663</v>
      </c>
      <c r="Q7" s="69">
        <f>L7</f>
        <v>409.75</v>
      </c>
    </row>
    <row r="8" spans="1:17" ht="77.25" customHeight="1" x14ac:dyDescent="0.5">
      <c r="A8" s="43" t="s">
        <v>115</v>
      </c>
      <c r="B8" s="29" t="s">
        <v>9</v>
      </c>
      <c r="C8" s="29" t="s">
        <v>123</v>
      </c>
      <c r="D8" s="29" t="s">
        <v>116</v>
      </c>
      <c r="E8" s="7">
        <v>310</v>
      </c>
      <c r="F8" s="35">
        <v>450</v>
      </c>
      <c r="G8" s="35"/>
      <c r="H8" s="35"/>
      <c r="I8" s="35">
        <v>449.25</v>
      </c>
      <c r="J8" s="59">
        <f>COUNT(E8:I8)</f>
        <v>3</v>
      </c>
      <c r="K8" s="60">
        <f>STDEVA(E8:I8)/(SUM(E8:I8)/COUNTIF(E8:I8,"&gt;0"))</f>
        <v>0.19999190463211805</v>
      </c>
      <c r="L8" s="35">
        <f>1/J8*(SUM(E8:I8))</f>
        <v>403.08333333333331</v>
      </c>
      <c r="M8" s="49">
        <v>454.69</v>
      </c>
      <c r="N8" s="49">
        <v>438.14</v>
      </c>
      <c r="O8" s="49">
        <v>462.94499999999999</v>
      </c>
      <c r="P8" s="65">
        <v>436.66666666666663</v>
      </c>
      <c r="Q8" s="93">
        <f>L8</f>
        <v>403.08333333333331</v>
      </c>
    </row>
    <row r="9" spans="1:17" ht="56.25" customHeight="1" x14ac:dyDescent="0.5">
      <c r="A9" s="43" t="s">
        <v>119</v>
      </c>
      <c r="B9" s="29" t="s">
        <v>9</v>
      </c>
      <c r="C9" s="29" t="s">
        <v>117</v>
      </c>
      <c r="D9" s="29" t="s">
        <v>118</v>
      </c>
      <c r="E9" s="7">
        <v>560</v>
      </c>
      <c r="F9" s="35">
        <v>550</v>
      </c>
      <c r="G9" s="35">
        <v>773</v>
      </c>
      <c r="H9" s="35">
        <v>520.02</v>
      </c>
      <c r="I9" s="35">
        <v>593.65</v>
      </c>
      <c r="J9" s="59">
        <f>COUNT(E9:I9)</f>
        <v>5</v>
      </c>
      <c r="K9" s="60">
        <f>STDEVA(E9:I9)/(SUM(E9:I9)/COUNTIF(E9:I9,"&gt;0"))</f>
        <v>0.16781662606714262</v>
      </c>
      <c r="L9" s="35">
        <f>1/J9*(SUM(E9:I9))</f>
        <v>599.33400000000006</v>
      </c>
      <c r="M9" s="9">
        <v>538.51</v>
      </c>
      <c r="N9" s="9">
        <v>522.64</v>
      </c>
      <c r="O9" s="9">
        <v>554.74</v>
      </c>
      <c r="P9" s="8">
        <v>569.16</v>
      </c>
      <c r="Q9" s="69">
        <f t="shared" ref="Q9" si="0">L9</f>
        <v>599.33400000000006</v>
      </c>
    </row>
    <row r="10" spans="1:17" x14ac:dyDescent="0.5">
      <c r="A10" s="44"/>
      <c r="B10" s="44"/>
      <c r="C10" s="44"/>
      <c r="D10" s="44"/>
    </row>
    <row r="11" spans="1:17" x14ac:dyDescent="0.5">
      <c r="A11" s="44"/>
      <c r="B11" s="44"/>
      <c r="C11" s="44"/>
      <c r="D11" s="44"/>
    </row>
    <row r="12" spans="1:17" x14ac:dyDescent="0.5">
      <c r="A12" s="44"/>
      <c r="B12" s="44"/>
      <c r="C12" s="44"/>
      <c r="D12" s="44"/>
    </row>
    <row r="13" spans="1:17" x14ac:dyDescent="0.5">
      <c r="A13" s="44"/>
      <c r="B13" s="44"/>
      <c r="C13" s="44"/>
      <c r="D13" s="44"/>
    </row>
  </sheetData>
  <mergeCells count="11">
    <mergeCell ref="A1:Q1"/>
    <mergeCell ref="Q3:Q4"/>
    <mergeCell ref="A3:A4"/>
    <mergeCell ref="B3:B4"/>
    <mergeCell ref="C3:C4"/>
    <mergeCell ref="D3:D4"/>
    <mergeCell ref="E3:I3"/>
    <mergeCell ref="J3:J4"/>
    <mergeCell ref="K3:K4"/>
    <mergeCell ref="L3:L4"/>
    <mergeCell ref="M3:P3"/>
  </mergeCells>
  <conditionalFormatting sqref="M5:Q5">
    <cfRule type="iconSet" priority="10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11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6:Q6">
    <cfRule type="iconSet" priority="8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7:Q7">
    <cfRule type="iconSet" priority="6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8:Q9">
    <cfRule type="iconSet" priority="37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M5:P9">
    <cfRule type="iconSet" priority="38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M5:Q9">
    <cfRule type="iconSet" priority="39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40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4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hyperlinks>
    <hyperlink ref="H4" r:id="rId1" display="https://zakupki.gov.ru/epz/contract/printForm/view.html?contractReestrNumber=2691400027622000064"/>
  </hyperlinks>
  <pageMargins left="0.70866141732283472" right="0.70866141732283472" top="0.74803149606299213" bottom="0.74803149606299213" header="0.31496062992125984" footer="0.31496062992125984"/>
  <pageSetup paperSize="9" scale="64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tabSelected="1" topLeftCell="D1" zoomScale="130" zoomScaleNormal="130" workbookViewId="0">
      <selection activeCell="H14" sqref="H14"/>
    </sheetView>
  </sheetViews>
  <sheetFormatPr defaultColWidth="9.1171875" defaultRowHeight="12.7" x14ac:dyDescent="0.5"/>
  <cols>
    <col min="1" max="1" width="18" style="45" customWidth="1"/>
    <col min="2" max="2" width="9.1171875" style="45"/>
    <col min="3" max="4" width="31.703125" style="45" customWidth="1"/>
    <col min="5" max="11" width="9.1171875" style="45"/>
    <col min="12" max="12" width="11" style="45" customWidth="1"/>
    <col min="13" max="13" width="12" style="44" customWidth="1"/>
    <col min="14" max="14" width="13" style="44" bestFit="1" customWidth="1"/>
    <col min="15" max="15" width="9.87890625" style="44" customWidth="1"/>
    <col min="16" max="16" width="9.1171875" style="44"/>
    <col min="17" max="17" width="15.5859375" style="44" customWidth="1"/>
    <col min="18" max="16384" width="9.1171875" style="45"/>
  </cols>
  <sheetData>
    <row r="1" spans="1:17" x14ac:dyDescent="0.5">
      <c r="A1" s="119" t="s">
        <v>158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3" spans="1:17" s="46" customFormat="1" x14ac:dyDescent="0.5">
      <c r="A3" s="121" t="s">
        <v>0</v>
      </c>
      <c r="B3" s="121" t="s">
        <v>1</v>
      </c>
      <c r="C3" s="121" t="s">
        <v>2</v>
      </c>
      <c r="D3" s="121" t="s">
        <v>3</v>
      </c>
      <c r="E3" s="121" t="s">
        <v>6</v>
      </c>
      <c r="F3" s="121"/>
      <c r="G3" s="121"/>
      <c r="H3" s="121"/>
      <c r="I3" s="121"/>
      <c r="J3" s="121" t="s">
        <v>4</v>
      </c>
      <c r="K3" s="121" t="s">
        <v>5</v>
      </c>
      <c r="L3" s="121" t="s">
        <v>421</v>
      </c>
      <c r="M3" s="122" t="s">
        <v>10</v>
      </c>
      <c r="N3" s="123"/>
      <c r="O3" s="123"/>
      <c r="P3" s="124"/>
      <c r="Q3" s="120" t="s">
        <v>15</v>
      </c>
    </row>
    <row r="4" spans="1:17" s="46" customFormat="1" ht="50.7" x14ac:dyDescent="0.5">
      <c r="A4" s="121"/>
      <c r="B4" s="121"/>
      <c r="C4" s="121"/>
      <c r="D4" s="121"/>
      <c r="E4" s="34" t="s">
        <v>380</v>
      </c>
      <c r="F4" s="34" t="s">
        <v>428</v>
      </c>
      <c r="G4" s="34" t="s">
        <v>401</v>
      </c>
      <c r="H4" s="34" t="s">
        <v>383</v>
      </c>
      <c r="I4" s="34" t="s">
        <v>423</v>
      </c>
      <c r="J4" s="121"/>
      <c r="K4" s="121"/>
      <c r="L4" s="121"/>
      <c r="M4" s="40" t="s">
        <v>11</v>
      </c>
      <c r="N4" s="40" t="s">
        <v>12</v>
      </c>
      <c r="O4" s="42" t="s">
        <v>13</v>
      </c>
      <c r="P4" s="42" t="s">
        <v>14</v>
      </c>
      <c r="Q4" s="120"/>
    </row>
    <row r="5" spans="1:17" ht="76" x14ac:dyDescent="0.5">
      <c r="A5" s="2" t="s">
        <v>130</v>
      </c>
      <c r="B5" s="23" t="s">
        <v>9</v>
      </c>
      <c r="C5" s="23" t="s">
        <v>159</v>
      </c>
      <c r="D5" s="23" t="s">
        <v>131</v>
      </c>
      <c r="E5" s="9">
        <v>300</v>
      </c>
      <c r="F5" s="9"/>
      <c r="G5" s="9">
        <v>647.96</v>
      </c>
      <c r="H5" s="35">
        <v>670</v>
      </c>
      <c r="I5" s="35">
        <v>556.14</v>
      </c>
      <c r="J5" s="59">
        <f>COUNT(E5:I5)</f>
        <v>4</v>
      </c>
      <c r="K5" s="60">
        <f>STDEVA(E5:I5)/(SUM(E5:I5)/COUNTIF(E5:I5,"&gt;0"))</f>
        <v>0.31217034898906809</v>
      </c>
      <c r="L5" s="35">
        <f>1/J5*(SUM(E5:I5))</f>
        <v>543.52499999999998</v>
      </c>
      <c r="M5" s="49">
        <v>548.19000000000005</v>
      </c>
      <c r="N5" s="49">
        <v>509.37</v>
      </c>
      <c r="O5" s="49">
        <v>525.995</v>
      </c>
      <c r="P5" s="65">
        <v>527.5</v>
      </c>
      <c r="Q5" s="94">
        <f>L5</f>
        <v>543.52499999999998</v>
      </c>
    </row>
    <row r="6" spans="1:17" ht="76" x14ac:dyDescent="0.5">
      <c r="A6" s="2" t="s">
        <v>130</v>
      </c>
      <c r="B6" s="2" t="s">
        <v>9</v>
      </c>
      <c r="C6" s="2" t="s">
        <v>160</v>
      </c>
      <c r="D6" s="2" t="s">
        <v>131</v>
      </c>
      <c r="E6" s="7">
        <v>310</v>
      </c>
      <c r="F6" s="7">
        <v>592.58000000000004</v>
      </c>
      <c r="G6" s="7"/>
      <c r="H6" s="35">
        <v>750</v>
      </c>
      <c r="I6" s="35">
        <v>556.14</v>
      </c>
      <c r="J6" s="59">
        <f>COUNT(E6:I6)</f>
        <v>4</v>
      </c>
      <c r="K6" s="60">
        <f>STDEVA(E6:I6)/(SUM(E6:I6)/COUNTIF(E6:I6,"&gt;0"))</f>
        <v>0.32970173602648289</v>
      </c>
      <c r="L6" s="35">
        <f>1/J6*(SUM(E6:I6))</f>
        <v>552.17999999999995</v>
      </c>
      <c r="M6" s="9">
        <v>514.85</v>
      </c>
      <c r="N6" s="9">
        <v>535.78</v>
      </c>
      <c r="O6" s="9">
        <v>521.52499999999998</v>
      </c>
      <c r="P6" s="8">
        <v>516.78</v>
      </c>
      <c r="Q6" s="66">
        <f>L6</f>
        <v>552.17999999999995</v>
      </c>
    </row>
    <row r="7" spans="1:17" x14ac:dyDescent="0.5">
      <c r="A7" s="44"/>
      <c r="B7" s="44"/>
      <c r="C7" s="44"/>
      <c r="D7" s="44"/>
    </row>
    <row r="8" spans="1:17" x14ac:dyDescent="0.5">
      <c r="A8" s="44"/>
      <c r="B8" s="44"/>
      <c r="C8" s="44"/>
      <c r="D8" s="44"/>
    </row>
    <row r="9" spans="1:17" x14ac:dyDescent="0.5">
      <c r="A9" s="44"/>
      <c r="B9" s="44"/>
      <c r="C9" s="44"/>
      <c r="D9" s="44"/>
    </row>
    <row r="10" spans="1:17" x14ac:dyDescent="0.5">
      <c r="A10" s="44"/>
      <c r="B10" s="44"/>
      <c r="C10" s="44"/>
      <c r="D10" s="44"/>
    </row>
  </sheetData>
  <mergeCells count="11">
    <mergeCell ref="A1:Q1"/>
    <mergeCell ref="Q3:Q4"/>
    <mergeCell ref="A3:A4"/>
    <mergeCell ref="B3:B4"/>
    <mergeCell ref="C3:C4"/>
    <mergeCell ref="D3:D4"/>
    <mergeCell ref="E3:I3"/>
    <mergeCell ref="J3:J4"/>
    <mergeCell ref="K3:K4"/>
    <mergeCell ref="L3:L4"/>
    <mergeCell ref="M3:P3"/>
  </mergeCells>
  <conditionalFormatting sqref="M5:Q5">
    <cfRule type="iconSet" priority="5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6">
      <iconSet iconSet="5Arrows">
        <cfvo type="percent" val="0"/>
        <cfvo type="percent" val="20"/>
        <cfvo type="percent" val="40"/>
        <cfvo type="percent" val="60"/>
        <cfvo type="percent" val="&quot;МАКС($O$5:$S$5)&quot;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6:Q6">
    <cfRule type="iconSet" priority="3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5:P6">
    <cfRule type="iconSet" priority="42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conditionalFormatting sqref="M5:Q6">
    <cfRule type="iconSet" priority="43">
      <iconSet iconSet="5Arrows">
        <cfvo type="percent" val="0"/>
        <cfvo type="percent" val="1"/>
        <cfvo type="percent" val="40"/>
        <cfvo type="percent" val="60"/>
        <cfvo type="percent" val="99"/>
      </iconSet>
    </cfRule>
    <cfRule type="iconSet" priority="44">
      <iconSet iconSet="5Arrows">
        <cfvo type="percent" val="0"/>
        <cfvo type="percent" val="1"/>
        <cfvo type="percent" val="40"/>
        <cfvo type="percent" val="60"/>
        <cfvo type="percent" val="100"/>
      </iconSet>
    </cfRule>
    <cfRule type="iconSet" priority="4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Содержание</vt:lpstr>
      <vt:lpstr>1.Хлеб</vt:lpstr>
      <vt:lpstr>2.Изделия хлебобулочные</vt:lpstr>
      <vt:lpstr>3.Мясо</vt:lpstr>
      <vt:lpstr>4.Мясо кур</vt:lpstr>
      <vt:lpstr>5.Яйцо</vt:lpstr>
      <vt:lpstr>6.Мясо индеек</vt:lpstr>
      <vt:lpstr>7.Колбаса</vt:lpstr>
      <vt:lpstr>8.Консервы мясо</vt:lpstr>
      <vt:lpstr>9.Молоко</vt:lpstr>
      <vt:lpstr>10.МолокоУльтра</vt:lpstr>
      <vt:lpstr>11.Кефир и пр</vt:lpstr>
      <vt:lpstr>12.Сметана</vt:lpstr>
      <vt:lpstr>13.Творог</vt:lpstr>
      <vt:lpstr>14.Масло</vt:lpstr>
      <vt:lpstr>15.Сыр</vt:lpstr>
      <vt:lpstr>16.Рыба</vt:lpstr>
      <vt:lpstr>17.Консервы рыба</vt:lpstr>
      <vt:lpstr>18.Фрукты</vt:lpstr>
      <vt:lpstr>19.Овощи</vt:lpstr>
      <vt:lpstr>20.Картофель</vt:lpstr>
      <vt:lpstr>21.Переработка</vt:lpstr>
      <vt:lpstr>22.Мукомол</vt:lpstr>
      <vt:lpstr>23.Макароны</vt:lpstr>
      <vt:lpstr>24.Кондитерские</vt:lpstr>
      <vt:lpstr>25.Прочее</vt:lpstr>
      <vt:lpstr>'21.Переработка'!Заголовки_для_печати</vt:lpstr>
      <vt:lpstr>'22.Мукомол'!Заголовки_для_печати</vt:lpstr>
      <vt:lpstr>'25.Прочее'!Заголовки_для_печати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rybalko_ov</cp:lastModifiedBy>
  <cp:lastPrinted>2023-03-24T09:21:40Z</cp:lastPrinted>
  <dcterms:created xsi:type="dcterms:W3CDTF">2023-03-09T06:52:19Z</dcterms:created>
  <dcterms:modified xsi:type="dcterms:W3CDTF">2023-04-04T08:10:49Z</dcterms:modified>
</cp:coreProperties>
</file>